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 " sheetId="1" r:id="rId4"/>
    <sheet state="visible" name="PANQUE NARANJA" sheetId="2" r:id="rId5"/>
    <sheet state="visible" name="ENCHILADAS " sheetId="3" r:id="rId6"/>
    <sheet state="visible" name="LISTA DE PRECIOS INSUMOS" sheetId="4" r:id="rId7"/>
    <sheet state="visible" name="TIPS" sheetId="5" r:id="rId8"/>
  </sheets>
  <definedNames/>
  <calcPr/>
</workbook>
</file>

<file path=xl/sharedStrings.xml><?xml version="1.0" encoding="utf-8"?>
<sst xmlns="http://schemas.openxmlformats.org/spreadsheetml/2006/main" count="277" uniqueCount="148">
  <si>
    <t>FORMATO DE ESTANDARIZACIÓN DE RECETAS</t>
  </si>
  <si>
    <t>Nombre Receta</t>
  </si>
  <si>
    <t>Dificultad</t>
  </si>
  <si>
    <t>MEDIA</t>
  </si>
  <si>
    <t>Clasificación:</t>
  </si>
  <si>
    <t>Rendimiento:</t>
  </si>
  <si>
    <t>Kg</t>
  </si>
  <si>
    <t xml:space="preserve">Mano de obra </t>
  </si>
  <si>
    <t>Tamaño de porción:</t>
  </si>
  <si>
    <t xml:space="preserve">Gastos operativos </t>
  </si>
  <si>
    <t>Número de porciones:</t>
  </si>
  <si>
    <t>Pza.</t>
  </si>
  <si>
    <t xml:space="preserve">Gastos de entrega </t>
  </si>
  <si>
    <t>Costo Unitario</t>
  </si>
  <si>
    <t>Tiempo de preparación:</t>
  </si>
  <si>
    <t>min</t>
  </si>
  <si>
    <t>Precio de venta:</t>
  </si>
  <si>
    <t>Tiempo de cocción:</t>
  </si>
  <si>
    <t>% Costo:</t>
  </si>
  <si>
    <t>Temperatura de cocción:</t>
  </si>
  <si>
    <t>°C</t>
  </si>
  <si>
    <t>% Utilidad:</t>
  </si>
  <si>
    <t>Utilidad</t>
  </si>
  <si>
    <t>Producción deseada</t>
  </si>
  <si>
    <t>porciones</t>
  </si>
  <si>
    <t>Costo por producción</t>
  </si>
  <si>
    <t>$</t>
  </si>
  <si>
    <t xml:space="preserve">Precio de venta </t>
  </si>
  <si>
    <t>Foto</t>
  </si>
  <si>
    <t>INGREDIENTES:</t>
  </si>
  <si>
    <t>Peso Bruto</t>
  </si>
  <si>
    <t>Peso Neto</t>
  </si>
  <si>
    <t>Unidad</t>
  </si>
  <si>
    <t>Costo unitario</t>
  </si>
  <si>
    <t>% Rendimiento</t>
  </si>
  <si>
    <t>Importe</t>
  </si>
  <si>
    <t>Costo:</t>
  </si>
  <si>
    <t>Imprevistos</t>
  </si>
  <si>
    <t>COSTO TOTAL</t>
  </si>
  <si>
    <t xml:space="preserve">Equipo/ Utensilios: </t>
  </si>
  <si>
    <t>Preparación:</t>
  </si>
  <si>
    <t>PANQUÉ DE NARANJA</t>
  </si>
  <si>
    <t>Panadería</t>
  </si>
  <si>
    <t>180º</t>
  </si>
  <si>
    <t>Harina de trigo</t>
  </si>
  <si>
    <t>g.</t>
  </si>
  <si>
    <t>Azúcar</t>
  </si>
  <si>
    <t>Mantequilla</t>
  </si>
  <si>
    <t>Huevos (4)</t>
  </si>
  <si>
    <t>Jugo de naranja</t>
  </si>
  <si>
    <t>ml.</t>
  </si>
  <si>
    <t>Ralladura de naranja</t>
  </si>
  <si>
    <t>Polvo para hornear</t>
  </si>
  <si>
    <t>Sal</t>
  </si>
  <si>
    <t>Esencia de vainilla</t>
  </si>
  <si>
    <t>Azúcar glas</t>
  </si>
  <si>
    <t xml:space="preserve">Bowl, globo batidor, miserable, rallador, cuchillo, gramera, molde, colador, horno. </t>
  </si>
  <si>
    <t>Precalentar el horno a 180 °C (350 °F). Engrasa y enharina un molde para panqué o cúbrelo con papel encerado.
Cernir los secos: En un bowl mezcla la harina, el polvo para hornear y la pizca de sal. Reserva.
Batir mantequilla y azúcar: En otro bowl, bate la mantequilla con el azúcar hasta obtener una mezcla cremosa y de color más claro (aprox. 3–5 minutos).
Agregar los huevos: Incorpora los huevos uno a uno, batiendo bien después de cada adición.
Aromatizar: Añade la ralladura de naranja y la vainilla (si la usas).
Integrar secos y líquidos: Alterna la mezcla de harina con el jugo de naranja, comenzando y terminando con la harina. Mezcla suavemente con una espátula o batidor a velocidad baja, solo hasta integrar (no sobrebatir).
Hornear: Vierte la mezcla en el molde y hornea por 40–50 minutos, o hasta que al insertar un palillo en el centro, este salga limpio.
Enfriar: Deja reposar en el molde 10 minutos y luego desmolda sobre una rejilla para enfriar por completo.</t>
  </si>
  <si>
    <t xml:space="preserve">ENCHILADAS </t>
  </si>
  <si>
    <t xml:space="preserve">Mexicana </t>
  </si>
  <si>
    <t>Tomate</t>
  </si>
  <si>
    <t>Cebolla</t>
  </si>
  <si>
    <t>Chile cuaresmeño</t>
  </si>
  <si>
    <t>Kg.</t>
  </si>
  <si>
    <t>Cilantro</t>
  </si>
  <si>
    <t xml:space="preserve">Ajo </t>
  </si>
  <si>
    <t>Tortilla</t>
  </si>
  <si>
    <t xml:space="preserve">Pollo </t>
  </si>
  <si>
    <t xml:space="preserve">Crema </t>
  </si>
  <si>
    <t xml:space="preserve">Queso </t>
  </si>
  <si>
    <t>olla mediana, una sartén o cacerola profunda, una licuadora, pinzas de cocina, una cuchara de madera o espátula, un cuchillo, una tabla, un colador o escurridor, platos hondos o charolas, papel absorbente, tazas y cucharas medidoras.</t>
  </si>
  <si>
    <t>Cocer los tomatillos: Hierve los tomatillos, chiles, cebolla y ajo en agua con sal durante 8–10 minutos o hasta que cambien a un tono verde más opaco.</t>
  </si>
  <si>
    <t>Licuar la salsa: Escurre ligeramente y licúa con el cilantro, caldo de pollo, sal y pimienta hasta obtener una salsa suave.</t>
  </si>
  <si>
    <t>Freír la salsa: En una sartén, calienta un poco de aceite y vierte la salsa. Cocina a fuego medio por 5–7 minutos para que espese y los sabores se integren.</t>
  </si>
  <si>
    <t>Preparar tortillas: Pasa cada tortilla por aceite caliente 3–5 segundos para suavizarlas y que no se rompan al doblar. Escúrrelas en papel absorbente.</t>
  </si>
  <si>
    <t>Rellenar: Coloca pollo deshebrado en cada tortilla, enrolla y acomoda en un plato.</t>
  </si>
  <si>
    <t>Bañar y decorar: Cubre las tortillas con la salsa verde caliente, agrega crema, queso fresco y, si deseas, rodajas de cebolla o unas hojas de cilantro.</t>
  </si>
  <si>
    <t>Servir: Acompaña con frijoles refritos o arroz mexicano.</t>
  </si>
  <si>
    <t>Frutas y Verduras</t>
  </si>
  <si>
    <t>Producto</t>
  </si>
  <si>
    <t xml:space="preserve">Valor por 1 kilo </t>
  </si>
  <si>
    <t xml:space="preserve">Gastos Operativos / Gastos Fijos: </t>
  </si>
  <si>
    <t>Ajo</t>
  </si>
  <si>
    <t>Gas</t>
  </si>
  <si>
    <t>?</t>
  </si>
  <si>
    <t>Me gustaría incluir:</t>
  </si>
  <si>
    <t>Guayaba</t>
  </si>
  <si>
    <t>Luz</t>
  </si>
  <si>
    <t>Fresa</t>
  </si>
  <si>
    <t xml:space="preserve">Agua </t>
  </si>
  <si>
    <t xml:space="preserve">Higo </t>
  </si>
  <si>
    <t xml:space="preserve">Charola para hornear </t>
  </si>
  <si>
    <t xml:space="preserve">imprevistos </t>
  </si>
  <si>
    <t>Toronja</t>
  </si>
  <si>
    <t>Piña</t>
  </si>
  <si>
    <t>Mango</t>
  </si>
  <si>
    <t xml:space="preserve">Empaques cajas </t>
  </si>
  <si>
    <t>Naranja</t>
  </si>
  <si>
    <t>Ritmo de producción por día</t>
  </si>
  <si>
    <t>por receta aprox</t>
  </si>
  <si>
    <t xml:space="preserve">3 k de galleta, 12 hogazas, 6 frascos de salsa </t>
  </si>
  <si>
    <t>300 por día</t>
  </si>
  <si>
    <t xml:space="preserve">gastos de entrega </t>
  </si>
  <si>
    <t xml:space="preserve">gasolina para comprar materia prima </t>
  </si>
  <si>
    <t xml:space="preserve">Abarrotes </t>
  </si>
  <si>
    <t xml:space="preserve">Harina </t>
  </si>
  <si>
    <t xml:space="preserve">Sal </t>
  </si>
  <si>
    <t xml:space="preserve">Azúcar </t>
  </si>
  <si>
    <t>Canela</t>
  </si>
  <si>
    <t>Chile de árbol</t>
  </si>
  <si>
    <t xml:space="preserve">El huacal de fresa nos costo 250 con 7 kilos aprox </t>
  </si>
  <si>
    <t>Chile Morita</t>
  </si>
  <si>
    <t xml:space="preserve">El huacal de guayaba nos costo 80 con 9.3 kilos aprox </t>
  </si>
  <si>
    <t>Arándanos</t>
  </si>
  <si>
    <t>Aceite vegetal</t>
  </si>
  <si>
    <t>Vinagre</t>
  </si>
  <si>
    <t>Pectina</t>
  </si>
  <si>
    <t xml:space="preserve">Ácido Cítrico </t>
  </si>
  <si>
    <t>Azúcar glass</t>
  </si>
  <si>
    <t>Maizena</t>
  </si>
  <si>
    <t>Colorante</t>
  </si>
  <si>
    <t>Semillas</t>
  </si>
  <si>
    <t>Ajonjolí</t>
  </si>
  <si>
    <t>Semilla de Girasol</t>
  </si>
  <si>
    <t>Pepita</t>
  </si>
  <si>
    <t>Cacahuate</t>
  </si>
  <si>
    <t xml:space="preserve">Nuez </t>
  </si>
  <si>
    <t>Lácteos</t>
  </si>
  <si>
    <t xml:space="preserve">Mantequilla </t>
  </si>
  <si>
    <t xml:space="preserve">Crema para batir </t>
  </si>
  <si>
    <t>Materias Primas</t>
  </si>
  <si>
    <t xml:space="preserve">Papel encerado </t>
  </si>
  <si>
    <t xml:space="preserve">Bolsa celofán </t>
  </si>
  <si>
    <t xml:space="preserve">Listón </t>
  </si>
  <si>
    <t>Frascos</t>
  </si>
  <si>
    <t>Papel Kraft</t>
  </si>
  <si>
    <t>Etiquetas</t>
  </si>
  <si>
    <t xml:space="preserve">Proteínas </t>
  </si>
  <si>
    <t>Huevo</t>
  </si>
  <si>
    <t>TIPS ADICONALES</t>
  </si>
  <si>
    <t xml:space="preserve">El punto de equilibrio se obtiene cuando el valor de tu producto cubre todos tus gastos </t>
  </si>
  <si>
    <t>Optimizar costos se refiere a conseguir materia prima de buena calidad en precios de mayoreo o bien cambiar insumos sin demeritar la calidad de la receta</t>
  </si>
  <si>
    <t>Recuerda siempre usar los mejores ingredientes</t>
  </si>
  <si>
    <t>Recuerda ser claro en las condiciones de entrega y para que el producto se consuma en optimas condiciones.</t>
  </si>
  <si>
    <t>Para obtener un porcentaje mayor de utilidad tienes que dividir tu costo total entre el porcentaje de utilidad deseado entre el número de porciones obtenidas por receta</t>
  </si>
  <si>
    <t xml:space="preserve">En la lista de precios todos los precios están calculados en 1 kilo / 1 litro de producto para facilitarnos obtener el precio unitario en cada costeo </t>
  </si>
  <si>
    <t xml:space="preserve">Todos los gramajes estan ponderados en gramos, siempre hay que usa punto con decimales </t>
  </si>
  <si>
    <t xml:space="preserve">Hay que subir los precios desde la lista de precios para que se actualicen en todas las receta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</si>
</sst>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$&quot;* #,##0.00_-;\-&quot;$&quot;* #,##0.00_-;_-&quot;$&quot;* &quot;-&quot;??_-;_-@"/>
    <numFmt numFmtId="165" formatCode="0.000"/>
    <numFmt numFmtId="166" formatCode="&quot;$&quot;#,##0.00"/>
    <numFmt numFmtId="167" formatCode="[$$]#,##0.00"/>
  </numFmts>
  <fonts count="19">
    <font>
      <sz val="10.0"/>
      <color rgb="FF000000"/>
      <name val="Arial"/>
      <scheme val="minor"/>
    </font>
    <font>
      <sz val="12.0"/>
      <color theme="1"/>
      <name val="Calibri"/>
    </font>
    <font/>
    <font>
      <b/>
      <sz val="12.0"/>
      <color rgb="FFFFFFFF"/>
      <name val="Calibri"/>
    </font>
    <font>
      <b/>
      <sz val="12.0"/>
      <color theme="1"/>
      <name val="Calibri"/>
    </font>
    <font>
      <b/>
      <color rgb="FFFFFFFF"/>
      <name val="Arial"/>
      <scheme val="minor"/>
    </font>
    <font>
      <color theme="1"/>
      <name val="Arial"/>
      <scheme val="minor"/>
    </font>
    <font>
      <color theme="1"/>
      <name val="Arial"/>
    </font>
    <font>
      <sz val="12.0"/>
      <color rgb="FFFFFFFF"/>
      <name val="Calibri"/>
    </font>
    <font>
      <sz val="7.0"/>
      <color theme="1"/>
      <name val="Century Gothic"/>
    </font>
    <font>
      <sz val="8.0"/>
      <color theme="1"/>
      <name val="Century Gothic"/>
    </font>
    <font>
      <sz val="11.0"/>
      <color theme="1"/>
      <name val="Century Gothic"/>
    </font>
    <font>
      <sz val="10.0"/>
      <color theme="1"/>
      <name val="Century Gothic"/>
    </font>
    <font>
      <sz val="14.0"/>
      <color theme="1"/>
      <name val="Verdana"/>
    </font>
    <font>
      <b/>
      <sz val="14.0"/>
      <color rgb="FFFFFFFF"/>
      <name val="Verdana"/>
    </font>
    <font>
      <sz val="14.0"/>
      <color rgb="FFFFFFFF"/>
      <name val="Verdana"/>
    </font>
    <font>
      <b/>
      <sz val="14.0"/>
      <color rgb="FF000000"/>
      <name val="Verdana"/>
    </font>
    <font>
      <b/>
      <sz val="16.0"/>
      <color theme="1"/>
      <name val="Arial"/>
      <scheme val="minor"/>
    </font>
    <font>
      <sz val="14.0"/>
      <color theme="1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F3F3F3"/>
        <bgColor rgb="FFF3F3F3"/>
      </patternFill>
    </fill>
    <fill>
      <patternFill patternType="solid">
        <fgColor rgb="FF6AA84F"/>
        <bgColor rgb="FF6AA84F"/>
      </patternFill>
    </fill>
    <fill>
      <patternFill patternType="solid">
        <fgColor rgb="FF0B5394"/>
        <bgColor rgb="FF0B5394"/>
      </patternFill>
    </fill>
    <fill>
      <patternFill patternType="solid">
        <fgColor rgb="FF7F6000"/>
        <bgColor rgb="FF7F6000"/>
      </patternFill>
    </fill>
    <fill>
      <patternFill patternType="solid">
        <fgColor rgb="FFFFFFFF"/>
        <bgColor rgb="FFFFFFFF"/>
      </patternFill>
    </fill>
    <fill>
      <patternFill patternType="solid">
        <fgColor rgb="FFCE0ECE"/>
        <bgColor rgb="FFCE0ECE"/>
      </patternFill>
    </fill>
    <fill>
      <patternFill patternType="solid">
        <fgColor rgb="FFFF0000"/>
        <bgColor rgb="FFFF0000"/>
      </patternFill>
    </fill>
  </fills>
  <borders count="3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</border>
    <border>
      <right style="thick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shrinkToFit="0" vertical="center" wrapText="0"/>
    </xf>
    <xf borderId="5" fillId="0" fontId="2" numFmtId="0" xfId="0" applyBorder="1" applyFont="1"/>
    <xf borderId="6" fillId="0" fontId="2" numFmtId="0" xfId="0" applyBorder="1" applyFont="1"/>
    <xf borderId="1" fillId="2" fontId="3" numFmtId="0" xfId="0" applyAlignment="1" applyBorder="1" applyFill="1" applyFont="1">
      <alignment readingOrder="0"/>
    </xf>
    <xf borderId="7" fillId="0" fontId="4" numFmtId="0" xfId="0" applyAlignment="1" applyBorder="1" applyFont="1">
      <alignment horizontal="center" readingOrder="0" shrinkToFit="0" vertical="center" wrapText="0"/>
    </xf>
    <xf borderId="8" fillId="0" fontId="2" numFmtId="0" xfId="0" applyBorder="1" applyFont="1"/>
    <xf borderId="9" fillId="0" fontId="2" numFmtId="0" xfId="0" applyBorder="1" applyFont="1"/>
    <xf borderId="10" fillId="2" fontId="3" numFmtId="0" xfId="0" applyAlignment="1" applyBorder="1" applyFont="1">
      <alignment readingOrder="0"/>
    </xf>
    <xf borderId="7" fillId="0" fontId="1" numFmtId="0" xfId="0" applyAlignment="1" applyBorder="1" applyFont="1">
      <alignment horizontal="center" readingOrder="0" shrinkToFit="0" vertical="center" wrapText="0"/>
    </xf>
    <xf borderId="11" fillId="0" fontId="2" numFmtId="0" xfId="0" applyBorder="1" applyFont="1"/>
    <xf borderId="0" fillId="0" fontId="1" numFmtId="0" xfId="0" applyAlignment="1" applyFont="1">
      <alignment shrinkToFit="0" vertical="center" wrapText="0"/>
    </xf>
    <xf borderId="0" fillId="2" fontId="3" numFmtId="0" xfId="0" applyAlignment="1" applyFont="1">
      <alignment readingOrder="0"/>
    </xf>
    <xf borderId="12" fillId="0" fontId="1" numFmtId="0" xfId="0" applyBorder="1" applyFont="1"/>
    <xf borderId="10" fillId="0" fontId="1" numFmtId="0" xfId="0" applyBorder="1" applyFont="1"/>
    <xf borderId="0" fillId="0" fontId="1" numFmtId="0" xfId="0" applyAlignment="1" applyFont="1">
      <alignment horizontal="right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13" fillId="0" fontId="1" numFmtId="0" xfId="0" applyBorder="1" applyFont="1"/>
    <xf borderId="10" fillId="2" fontId="3" numFmtId="0" xfId="0" applyBorder="1" applyFont="1"/>
    <xf borderId="14" fillId="0" fontId="1" numFmtId="165" xfId="0" applyAlignment="1" applyBorder="1" applyFont="1" applyNumberFormat="1">
      <alignment horizontal="center" readingOrder="0" shrinkToFit="0" vertical="center" wrapText="0"/>
    </xf>
    <xf borderId="14" fillId="0" fontId="1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horizontal="right" readingOrder="0"/>
    </xf>
    <xf borderId="14" fillId="0" fontId="1" numFmtId="0" xfId="0" applyAlignment="1" applyBorder="1" applyFont="1">
      <alignment horizontal="center" readingOrder="0"/>
    </xf>
    <xf borderId="14" fillId="0" fontId="1" numFmtId="0" xfId="0" applyAlignment="1" applyBorder="1" applyFont="1">
      <alignment horizontal="center"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7" fillId="0" fontId="1" numFmtId="0" xfId="0" applyAlignment="1" applyBorder="1" applyFont="1">
      <alignment horizontal="right" shrinkToFit="0" vertical="center" wrapText="0"/>
    </xf>
    <xf borderId="14" fillId="3" fontId="1" numFmtId="164" xfId="0" applyAlignment="1" applyBorder="1" applyFill="1" applyFont="1" applyNumberFormat="1">
      <alignment horizontal="center" shrinkToFit="0" vertical="center" wrapText="0"/>
    </xf>
    <xf borderId="14" fillId="4" fontId="1" numFmtId="164" xfId="0" applyAlignment="1" applyBorder="1" applyFill="1" applyFont="1" applyNumberFormat="1">
      <alignment horizontal="center" shrinkToFit="0" vertical="center" wrapText="0"/>
    </xf>
    <xf borderId="14" fillId="0" fontId="1" numFmtId="9" xfId="0" applyAlignment="1" applyBorder="1" applyFont="1" applyNumberFormat="1">
      <alignment horizontal="center" shrinkToFit="0" vertical="center" wrapText="0"/>
    </xf>
    <xf borderId="14" fillId="5" fontId="1" numFmtId="164" xfId="0" applyAlignment="1" applyBorder="1" applyFill="1" applyFont="1" applyNumberFormat="1">
      <alignment horizontal="center" shrinkToFit="0" vertical="center" wrapText="0"/>
    </xf>
    <xf borderId="10" fillId="2" fontId="3" numFmtId="0" xfId="0" applyAlignment="1" applyBorder="1" applyFont="1">
      <alignment horizontal="center" readingOrder="0"/>
    </xf>
    <xf borderId="14" fillId="6" fontId="1" numFmtId="0" xfId="0" applyAlignment="1" applyBorder="1" applyFill="1" applyFont="1">
      <alignment horizontal="center" readingOrder="0"/>
    </xf>
    <xf borderId="0" fillId="0" fontId="1" numFmtId="0" xfId="0" applyAlignment="1" applyFont="1">
      <alignment vertical="bottom"/>
    </xf>
    <xf borderId="0" fillId="0" fontId="4" numFmtId="0" xfId="0" applyFont="1"/>
    <xf borderId="14" fillId="0" fontId="1" numFmtId="0" xfId="0" applyAlignment="1" applyBorder="1" applyFont="1">
      <alignment horizontal="center"/>
    </xf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0" fillId="2" fontId="5" numFmtId="0" xfId="0" applyAlignment="1" applyFont="1">
      <alignment horizontal="center" readingOrder="0"/>
    </xf>
    <xf borderId="18" fillId="0" fontId="6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2" fontId="3" numFmtId="0" xfId="0" applyAlignment="1" applyBorder="1" applyFont="1">
      <alignment readingOrder="0" vertical="center"/>
    </xf>
    <xf borderId="22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readingOrder="0" shrinkToFit="0" vertical="center" wrapText="1"/>
    </xf>
    <xf borderId="22" fillId="6" fontId="1" numFmtId="0" xfId="0" applyAlignment="1" applyBorder="1" applyFont="1">
      <alignment horizontal="center" readingOrder="0" shrinkToFit="0" vertical="center" wrapText="1"/>
    </xf>
    <xf borderId="23" fillId="0" fontId="2" numFmtId="0" xfId="0" applyBorder="1" applyFont="1"/>
    <xf borderId="24" fillId="0" fontId="2" numFmtId="0" xfId="0" applyBorder="1" applyFont="1"/>
    <xf borderId="14" fillId="0" fontId="1" numFmtId="0" xfId="0" applyAlignment="1" applyBorder="1" applyFont="1">
      <alignment readingOrder="0"/>
    </xf>
    <xf borderId="14" fillId="0" fontId="1" numFmtId="165" xfId="0" applyAlignment="1" applyBorder="1" applyFont="1" applyNumberFormat="1">
      <alignment horizontal="center" readingOrder="0"/>
    </xf>
    <xf borderId="25" fillId="0" fontId="1" numFmtId="0" xfId="0" applyAlignment="1" applyBorder="1" applyFont="1">
      <alignment horizontal="center" readingOrder="0" shrinkToFit="0" vertical="center" wrapText="0"/>
    </xf>
    <xf borderId="25" fillId="0" fontId="1" numFmtId="164" xfId="0" applyAlignment="1" applyBorder="1" applyFont="1" applyNumberFormat="1">
      <alignment horizontal="center" readingOrder="0" shrinkToFit="0" vertical="center" wrapText="0"/>
    </xf>
    <xf borderId="25" fillId="0" fontId="1" numFmtId="9" xfId="0" applyAlignment="1" applyBorder="1" applyFont="1" applyNumberFormat="1">
      <alignment horizontal="center" shrinkToFit="0" vertical="center" wrapText="0"/>
    </xf>
    <xf borderId="25" fillId="0" fontId="1" numFmtId="164" xfId="0" applyAlignment="1" applyBorder="1" applyFont="1" applyNumberFormat="1">
      <alignment horizontal="center" shrinkToFit="0" vertical="center" wrapText="0"/>
    </xf>
    <xf borderId="26" fillId="0" fontId="1" numFmtId="165" xfId="0" applyAlignment="1" applyBorder="1" applyFont="1" applyNumberFormat="1">
      <alignment horizontal="center"/>
    </xf>
    <xf borderId="14" fillId="0" fontId="1" numFmtId="164" xfId="0" applyAlignment="1" applyBorder="1" applyFont="1" applyNumberFormat="1">
      <alignment horizontal="center" readingOrder="0" shrinkToFit="0" vertical="center" wrapText="0"/>
    </xf>
    <xf borderId="14" fillId="0" fontId="1" numFmtId="164" xfId="0" applyAlignment="1" applyBorder="1" applyFont="1" applyNumberFormat="1">
      <alignment horizontal="center" shrinkToFit="0" vertical="center" wrapText="0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0" fillId="0" fontId="7" numFmtId="0" xfId="0" applyAlignment="1" applyFont="1">
      <alignment vertical="bottom"/>
    </xf>
    <xf borderId="30" fillId="0" fontId="1" numFmtId="0" xfId="0" applyAlignment="1" applyBorder="1" applyFont="1">
      <alignment horizontal="center" readingOrder="0" shrinkToFit="0" vertical="center" wrapText="0"/>
    </xf>
    <xf borderId="30" fillId="0" fontId="1" numFmtId="164" xfId="0" applyAlignment="1" applyBorder="1" applyFont="1" applyNumberFormat="1">
      <alignment horizontal="center" readingOrder="0" shrinkToFit="0" vertical="center" wrapText="0"/>
    </xf>
    <xf borderId="0" fillId="0" fontId="4" numFmtId="164" xfId="0" applyAlignment="1" applyFont="1" applyNumberFormat="1">
      <alignment horizontal="right" readingOrder="0" shrinkToFit="0" vertical="center" wrapText="0"/>
    </xf>
    <xf borderId="31" fillId="0" fontId="1" numFmtId="164" xfId="0" applyAlignment="1" applyBorder="1" applyFont="1" applyNumberFormat="1">
      <alignment horizontal="center" shrinkToFit="0" vertical="center" wrapText="0"/>
    </xf>
    <xf borderId="0" fillId="0" fontId="8" numFmtId="2" xfId="0" applyAlignment="1" applyFont="1" applyNumberFormat="1">
      <alignment horizontal="center"/>
    </xf>
    <xf borderId="0" fillId="0" fontId="1" numFmtId="165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right" shrinkToFit="0" vertical="center" wrapText="0"/>
    </xf>
    <xf borderId="22" fillId="0" fontId="1" numFmtId="164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horizontal="right" readingOrder="0" shrinkToFit="0" vertical="center" wrapText="0"/>
    </xf>
    <xf borderId="22" fillId="3" fontId="1" numFmtId="164" xfId="0" applyAlignment="1" applyBorder="1" applyFont="1" applyNumberFormat="1">
      <alignment shrinkToFit="0" vertical="center" wrapText="0"/>
    </xf>
    <xf borderId="0" fillId="0" fontId="9" numFmtId="0" xfId="0" applyAlignment="1" applyFont="1">
      <alignment horizontal="left" shrinkToFit="0" vertical="center" wrapText="0"/>
    </xf>
    <xf borderId="4" fillId="0" fontId="10" numFmtId="0" xfId="0" applyAlignment="1" applyBorder="1" applyFont="1">
      <alignment shrinkToFit="0" vertical="top" wrapText="1"/>
    </xf>
    <xf borderId="10" fillId="0" fontId="2" numFmtId="0" xfId="0" applyBorder="1" applyFont="1"/>
    <xf borderId="32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33" fillId="0" fontId="2" numFmtId="0" xfId="0" applyBorder="1" applyFont="1"/>
    <xf borderId="0" fillId="0" fontId="10" numFmtId="0" xfId="0" applyFont="1"/>
    <xf borderId="22" fillId="2" fontId="3" numFmtId="0" xfId="0" applyAlignment="1" applyBorder="1" applyFont="1">
      <alignment readingOrder="0" vertical="center"/>
    </xf>
    <xf borderId="0" fillId="0" fontId="1" numFmtId="0" xfId="0" applyAlignment="1" applyFont="1">
      <alignment readingOrder="0"/>
    </xf>
    <xf borderId="0" fillId="7" fontId="1" numFmtId="0" xfId="0" applyAlignment="1" applyFill="1" applyFont="1">
      <alignment readingOrder="0"/>
    </xf>
    <xf borderId="30" fillId="0" fontId="1" numFmtId="9" xfId="0" applyAlignment="1" applyBorder="1" applyFont="1" applyNumberFormat="1">
      <alignment horizontal="center" shrinkToFit="0" vertical="center" wrapText="0"/>
    </xf>
    <xf borderId="30" fillId="0" fontId="1" numFmtId="164" xfId="0" applyAlignment="1" applyBorder="1" applyFont="1" applyNumberFormat="1">
      <alignment horizontal="center" shrinkToFit="0" vertical="center" wrapText="0"/>
    </xf>
    <xf borderId="4" fillId="0" fontId="10" numFmtId="0" xfId="0" applyAlignment="1" applyBorder="1" applyFont="1">
      <alignment readingOrder="0" shrinkToFit="0" vertical="top" wrapText="1"/>
    </xf>
    <xf borderId="4" fillId="0" fontId="10" numFmtId="0" xfId="0" applyAlignment="1" applyBorder="1" applyFont="1">
      <alignment readingOrder="0" vertical="top"/>
    </xf>
    <xf borderId="14" fillId="0" fontId="1" numFmtId="166" xfId="0" applyAlignment="1" applyBorder="1" applyFont="1" applyNumberFormat="1">
      <alignment horizontal="center" readingOrder="0"/>
    </xf>
    <xf borderId="14" fillId="0" fontId="1" numFmtId="9" xfId="0" applyAlignment="1" applyBorder="1" applyFont="1" applyNumberFormat="1">
      <alignment horizontal="center" readingOrder="0" shrinkToFit="0" vertical="center" wrapText="0"/>
    </xf>
    <xf borderId="14" fillId="0" fontId="1" numFmtId="165" xfId="0" applyAlignment="1" applyBorder="1" applyFont="1" applyNumberFormat="1">
      <alignment horizontal="center"/>
    </xf>
    <xf borderId="4" fillId="0" fontId="11" numFmtId="0" xfId="0" applyAlignment="1" applyBorder="1" applyFont="1">
      <alignment readingOrder="0" shrinkToFit="0" textRotation="0" vertical="top" wrapText="1"/>
    </xf>
    <xf borderId="4" fillId="0" fontId="12" numFmtId="0" xfId="0" applyAlignment="1" applyBorder="1" applyFont="1">
      <alignment readingOrder="0"/>
    </xf>
    <xf borderId="5" fillId="0" fontId="12" numFmtId="0" xfId="0" applyBorder="1" applyFont="1"/>
    <xf borderId="6" fillId="0" fontId="10" numFmtId="0" xfId="0" applyBorder="1" applyFont="1"/>
    <xf borderId="10" fillId="0" fontId="12" numFmtId="0" xfId="0" applyAlignment="1" applyBorder="1" applyFont="1">
      <alignment readingOrder="0"/>
    </xf>
    <xf borderId="0" fillId="0" fontId="12" numFmtId="0" xfId="0" applyFont="1"/>
    <xf borderId="32" fillId="0" fontId="10" numFmtId="0" xfId="0" applyBorder="1" applyFont="1"/>
    <xf borderId="15" fillId="0" fontId="10" numFmtId="0" xfId="0" applyBorder="1" applyFont="1"/>
    <xf borderId="16" fillId="0" fontId="10" numFmtId="0" xfId="0" applyBorder="1" applyFont="1"/>
    <xf borderId="33" fillId="0" fontId="10" numFmtId="0" xfId="0" applyBorder="1" applyFont="1"/>
    <xf borderId="0" fillId="0" fontId="13" numFmtId="0" xfId="0" applyFont="1"/>
    <xf borderId="0" fillId="8" fontId="14" numFmtId="0" xfId="0" applyAlignment="1" applyFill="1" applyFont="1">
      <alignment horizontal="center" readingOrder="0"/>
    </xf>
    <xf borderId="0" fillId="2" fontId="15" numFmtId="0" xfId="0" applyAlignment="1" applyFont="1">
      <alignment readingOrder="0"/>
    </xf>
    <xf borderId="0" fillId="2" fontId="14" numFmtId="0" xfId="0" applyAlignment="1" applyFont="1">
      <alignment readingOrder="0"/>
    </xf>
    <xf borderId="0" fillId="7" fontId="13" numFmtId="167" xfId="0" applyAlignment="1" applyFont="1" applyNumberFormat="1">
      <alignment readingOrder="0"/>
    </xf>
    <xf borderId="0" fillId="0" fontId="13" numFmtId="0" xfId="0" applyAlignment="1" applyFont="1">
      <alignment readingOrder="0"/>
    </xf>
    <xf borderId="0" fillId="0" fontId="13" numFmtId="167" xfId="0" applyAlignment="1" applyFont="1" applyNumberFormat="1">
      <alignment readingOrder="0"/>
    </xf>
    <xf borderId="0" fillId="0" fontId="13" numFmtId="167" xfId="0" applyFont="1" applyNumberFormat="1"/>
    <xf borderId="0" fillId="0" fontId="6" numFmtId="166" xfId="0" applyAlignment="1" applyFont="1" applyNumberFormat="1">
      <alignment readingOrder="0"/>
    </xf>
    <xf borderId="0" fillId="9" fontId="14" numFmtId="0" xfId="0" applyAlignment="1" applyFill="1" applyFont="1">
      <alignment horizontal="center" readingOrder="0"/>
    </xf>
    <xf borderId="0" fillId="10" fontId="14" numFmtId="0" xfId="0" applyAlignment="1" applyFill="1" applyFont="1">
      <alignment horizontal="center" readingOrder="0"/>
    </xf>
    <xf borderId="7" fillId="11" fontId="16" numFmtId="0" xfId="0" applyAlignment="1" applyBorder="1" applyFill="1" applyFont="1">
      <alignment horizontal="center" readingOrder="0"/>
    </xf>
    <xf borderId="0" fillId="12" fontId="14" numFmtId="0" xfId="0" applyAlignment="1" applyFill="1" applyFont="1">
      <alignment horizontal="center" readingOrder="0"/>
    </xf>
    <xf borderId="0" fillId="13" fontId="14" numFmtId="0" xfId="0" applyAlignment="1" applyFill="1" applyFont="1">
      <alignment horizontal="center" readingOrder="0"/>
    </xf>
    <xf borderId="0" fillId="0" fontId="17" numFmtId="0" xfId="0" applyAlignment="1" applyFont="1">
      <alignment horizontal="center" readingOrder="0"/>
    </xf>
    <xf borderId="0" fillId="0" fontId="18" numFmtId="0" xfId="0" applyAlignment="1" applyFont="1">
      <alignment readingOrder="0" shrinkToFit="0" wrapText="0"/>
    </xf>
    <xf borderId="0" fillId="0" fontId="6" numFmtId="0" xfId="0" applyAlignment="1" applyFont="1">
      <alignment shrinkToFit="0" wrapText="0"/>
    </xf>
    <xf borderId="0" fillId="0" fontId="18" numFmtId="0" xfId="0" applyFont="1"/>
    <xf borderId="0" fillId="0" fontId="1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962025</xdr:colOff>
      <xdr:row>58</xdr:row>
      <xdr:rowOff>200025</xdr:rowOff>
    </xdr:from>
    <xdr:ext cx="2857500" cy="28479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962025</xdr:colOff>
      <xdr:row>60</xdr:row>
      <xdr:rowOff>-200025</xdr:rowOff>
    </xdr:from>
    <xdr:ext cx="2895600" cy="28956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0"/>
    <col customWidth="1" min="3" max="3" width="17.38"/>
    <col customWidth="1" min="9" max="9" width="15.5"/>
    <col customWidth="1" min="10" max="10" width="17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</row>
    <row r="3">
      <c r="A3" s="1"/>
      <c r="B3" s="5"/>
      <c r="C3" s="6"/>
      <c r="D3" s="6"/>
      <c r="E3" s="6"/>
      <c r="F3" s="6"/>
      <c r="G3" s="6"/>
      <c r="H3" s="6"/>
      <c r="I3" s="7"/>
      <c r="J3" s="1"/>
    </row>
    <row r="4">
      <c r="A4" s="1"/>
      <c r="B4" s="8" t="s">
        <v>1</v>
      </c>
      <c r="C4" s="9"/>
      <c r="D4" s="10"/>
      <c r="E4" s="10"/>
      <c r="F4" s="10"/>
      <c r="G4" s="10"/>
      <c r="H4" s="10"/>
      <c r="I4" s="11"/>
      <c r="J4" s="1"/>
    </row>
    <row r="5">
      <c r="A5" s="1"/>
      <c r="B5" s="12" t="s">
        <v>2</v>
      </c>
      <c r="C5" s="13" t="s">
        <v>3</v>
      </c>
      <c r="D5" s="14"/>
      <c r="E5" s="15"/>
      <c r="F5" s="16" t="s">
        <v>4</v>
      </c>
      <c r="G5" s="13"/>
      <c r="H5" s="14"/>
      <c r="I5" s="17"/>
      <c r="J5" s="1"/>
    </row>
    <row r="6">
      <c r="A6" s="1"/>
      <c r="B6" s="18"/>
      <c r="C6" s="15"/>
      <c r="D6" s="15"/>
      <c r="E6" s="15"/>
      <c r="F6" s="19"/>
      <c r="G6" s="19"/>
      <c r="H6" s="20"/>
      <c r="I6" s="21"/>
      <c r="J6" s="1"/>
    </row>
    <row r="7" ht="18.0" customHeight="1">
      <c r="A7" s="1"/>
      <c r="B7" s="22" t="s">
        <v>5</v>
      </c>
      <c r="C7" s="23">
        <f>SUM(D21:D33)</f>
        <v>0</v>
      </c>
      <c r="D7" s="24" t="s">
        <v>6</v>
      </c>
      <c r="E7" s="15"/>
      <c r="F7" s="25" t="s">
        <v>7</v>
      </c>
      <c r="G7" s="14"/>
      <c r="H7" s="26"/>
      <c r="I7" s="21"/>
      <c r="J7" s="1"/>
    </row>
    <row r="8">
      <c r="A8" s="1"/>
      <c r="B8" s="22" t="s">
        <v>8</v>
      </c>
      <c r="C8" s="27" t="str">
        <f>C7/C9</f>
        <v>#DIV/0!</v>
      </c>
      <c r="D8" s="27" t="s">
        <v>6</v>
      </c>
      <c r="E8" s="15"/>
      <c r="F8" s="25" t="s">
        <v>9</v>
      </c>
      <c r="G8" s="14"/>
      <c r="H8" s="26"/>
      <c r="I8" s="21"/>
      <c r="J8" s="1"/>
    </row>
    <row r="9">
      <c r="A9" s="1"/>
      <c r="B9" s="22" t="s">
        <v>10</v>
      </c>
      <c r="C9" s="27"/>
      <c r="D9" s="27" t="s">
        <v>11</v>
      </c>
      <c r="E9" s="15"/>
      <c r="F9" s="25" t="s">
        <v>12</v>
      </c>
      <c r="G9" s="14"/>
      <c r="H9" s="26"/>
      <c r="I9" s="21"/>
      <c r="J9" s="1"/>
    </row>
    <row r="10">
      <c r="A10" s="1"/>
      <c r="B10" s="18"/>
      <c r="C10" s="15"/>
      <c r="D10" s="28"/>
      <c r="E10" s="15"/>
      <c r="F10" s="29" t="s">
        <v>13</v>
      </c>
      <c r="G10" s="14"/>
      <c r="H10" s="30" t="str">
        <f>H36/C9</f>
        <v>#DIV/0!</v>
      </c>
      <c r="I10" s="21"/>
      <c r="J10" s="1"/>
    </row>
    <row r="11">
      <c r="A11" s="1"/>
      <c r="B11" s="22" t="s">
        <v>14</v>
      </c>
      <c r="C11" s="27"/>
      <c r="D11" s="24" t="s">
        <v>15</v>
      </c>
      <c r="E11" s="15"/>
      <c r="F11" s="29" t="s">
        <v>16</v>
      </c>
      <c r="G11" s="14"/>
      <c r="H11" s="31" t="str">
        <f>H10*2</f>
        <v>#DIV/0!</v>
      </c>
      <c r="I11" s="21"/>
      <c r="J11" s="1"/>
    </row>
    <row r="12">
      <c r="A12" s="1"/>
      <c r="B12" s="22" t="s">
        <v>17</v>
      </c>
      <c r="C12" s="27"/>
      <c r="D12" s="24" t="s">
        <v>15</v>
      </c>
      <c r="E12" s="15"/>
      <c r="F12" s="29" t="s">
        <v>18</v>
      </c>
      <c r="G12" s="14"/>
      <c r="H12" s="32"/>
      <c r="I12" s="21"/>
      <c r="J12" s="1"/>
    </row>
    <row r="13">
      <c r="A13" s="1"/>
      <c r="B13" s="12" t="s">
        <v>19</v>
      </c>
      <c r="C13" s="27"/>
      <c r="D13" s="24" t="s">
        <v>20</v>
      </c>
      <c r="E13" s="15"/>
      <c r="F13" s="29" t="s">
        <v>21</v>
      </c>
      <c r="G13" s="14"/>
      <c r="H13" s="32"/>
      <c r="I13" s="21"/>
      <c r="J13" s="1"/>
    </row>
    <row r="14">
      <c r="A14" s="1"/>
      <c r="B14" s="18"/>
      <c r="C14" s="15"/>
      <c r="D14" s="28"/>
      <c r="E14" s="15"/>
      <c r="F14" s="29" t="s">
        <v>22</v>
      </c>
      <c r="G14" s="14"/>
      <c r="H14" s="33" t="str">
        <f>H11*0.5</f>
        <v>#DIV/0!</v>
      </c>
      <c r="I14" s="21"/>
      <c r="J14" s="1"/>
    </row>
    <row r="15">
      <c r="A15" s="1"/>
      <c r="B15" s="34" t="s">
        <v>23</v>
      </c>
      <c r="C15" s="35">
        <v>2.0</v>
      </c>
      <c r="D15" s="35" t="s">
        <v>24</v>
      </c>
      <c r="E15" s="1"/>
      <c r="F15" s="36"/>
      <c r="G15" s="1"/>
      <c r="H15" s="37"/>
      <c r="I15" s="21"/>
      <c r="J15" s="1"/>
    </row>
    <row r="16">
      <c r="A16" s="1"/>
      <c r="B16" s="34" t="s">
        <v>25</v>
      </c>
      <c r="C16" s="38" t="str">
        <f>H10*C15</f>
        <v>#DIV/0!</v>
      </c>
      <c r="D16" s="26" t="s">
        <v>26</v>
      </c>
      <c r="E16" s="1"/>
      <c r="F16" s="1"/>
      <c r="G16" s="1"/>
      <c r="H16" s="1"/>
      <c r="I16" s="21"/>
      <c r="J16" s="1"/>
    </row>
    <row r="17">
      <c r="A17" s="1"/>
      <c r="B17" s="34" t="s">
        <v>27</v>
      </c>
      <c r="C17" s="26" t="str">
        <f>H11*C15</f>
        <v>#DIV/0!</v>
      </c>
      <c r="D17" s="26" t="s">
        <v>26</v>
      </c>
      <c r="E17" s="1"/>
      <c r="F17" s="1"/>
      <c r="G17" s="1"/>
      <c r="H17" s="1"/>
      <c r="I17" s="21"/>
      <c r="J17" s="1"/>
    </row>
    <row r="18">
      <c r="A18" s="1"/>
      <c r="B18" s="39"/>
      <c r="C18" s="40"/>
      <c r="D18" s="40"/>
      <c r="E18" s="40"/>
      <c r="F18" s="40"/>
      <c r="G18" s="40"/>
      <c r="H18" s="40"/>
      <c r="I18" s="41"/>
      <c r="J18" s="1"/>
      <c r="M18" s="42" t="s">
        <v>28</v>
      </c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M19" s="43"/>
      <c r="N19" s="44"/>
      <c r="O19" s="45"/>
    </row>
    <row r="20">
      <c r="A20" s="1"/>
      <c r="B20" s="46" t="s">
        <v>29</v>
      </c>
      <c r="C20" s="47" t="s">
        <v>30</v>
      </c>
      <c r="D20" s="48" t="s">
        <v>31</v>
      </c>
      <c r="E20" s="47" t="s">
        <v>32</v>
      </c>
      <c r="F20" s="48" t="s">
        <v>33</v>
      </c>
      <c r="G20" s="47" t="s">
        <v>34</v>
      </c>
      <c r="H20" s="47" t="s">
        <v>35</v>
      </c>
      <c r="I20" s="49" t="s">
        <v>23</v>
      </c>
      <c r="J20" s="1"/>
      <c r="M20" s="50"/>
      <c r="O20" s="51"/>
    </row>
    <row r="21">
      <c r="A21" s="1"/>
      <c r="B21" s="52"/>
      <c r="C21" s="53"/>
      <c r="D21" s="53"/>
      <c r="E21" s="54"/>
      <c r="F21" s="55"/>
      <c r="G21" s="56" t="str">
        <f t="shared" ref="G21:G33" si="1">D21/C21</f>
        <v>#DIV/0!</v>
      </c>
      <c r="H21" s="57">
        <f t="shared" ref="H21:H33" si="2">F21*C21</f>
        <v>0</v>
      </c>
      <c r="I21" s="58" t="str">
        <f>C15*D21/C9</f>
        <v>#DIV/0!</v>
      </c>
      <c r="J21" s="1"/>
      <c r="M21" s="50"/>
      <c r="O21" s="51"/>
    </row>
    <row r="22">
      <c r="A22" s="1"/>
      <c r="B22" s="52"/>
      <c r="C22" s="53"/>
      <c r="D22" s="53"/>
      <c r="E22" s="27"/>
      <c r="F22" s="59"/>
      <c r="G22" s="32" t="str">
        <f t="shared" si="1"/>
        <v>#DIV/0!</v>
      </c>
      <c r="H22" s="60">
        <f t="shared" si="2"/>
        <v>0</v>
      </c>
      <c r="I22" s="58" t="str">
        <f>C15*D22/C9</f>
        <v>#DIV/0!</v>
      </c>
      <c r="J22" s="1"/>
      <c r="M22" s="50"/>
      <c r="O22" s="51"/>
    </row>
    <row r="23">
      <c r="A23" s="1"/>
      <c r="B23" s="52"/>
      <c r="C23" s="53"/>
      <c r="D23" s="53"/>
      <c r="E23" s="27"/>
      <c r="F23" s="59"/>
      <c r="G23" s="32" t="str">
        <f t="shared" si="1"/>
        <v>#DIV/0!</v>
      </c>
      <c r="H23" s="60">
        <f t="shared" si="2"/>
        <v>0</v>
      </c>
      <c r="I23" s="58" t="str">
        <f>C15*D23/C9</f>
        <v>#DIV/0!</v>
      </c>
      <c r="J23" s="1"/>
      <c r="M23" s="50"/>
      <c r="O23" s="51"/>
    </row>
    <row r="24">
      <c r="A24" s="1"/>
      <c r="B24" s="52"/>
      <c r="C24" s="53"/>
      <c r="D24" s="53"/>
      <c r="E24" s="27"/>
      <c r="F24" s="59"/>
      <c r="G24" s="32" t="str">
        <f t="shared" si="1"/>
        <v>#DIV/0!</v>
      </c>
      <c r="H24" s="60">
        <f t="shared" si="2"/>
        <v>0</v>
      </c>
      <c r="I24" s="58" t="str">
        <f>C15*D24/C9</f>
        <v>#DIV/0!</v>
      </c>
      <c r="J24" s="1"/>
      <c r="M24" s="50"/>
      <c r="O24" s="51"/>
    </row>
    <row r="25">
      <c r="A25" s="1"/>
      <c r="B25" s="52"/>
      <c r="C25" s="53"/>
      <c r="D25" s="53"/>
      <c r="E25" s="27"/>
      <c r="F25" s="59"/>
      <c r="G25" s="32" t="str">
        <f t="shared" si="1"/>
        <v>#DIV/0!</v>
      </c>
      <c r="H25" s="60">
        <f t="shared" si="2"/>
        <v>0</v>
      </c>
      <c r="I25" s="58" t="str">
        <f>C15*D25/C9</f>
        <v>#DIV/0!</v>
      </c>
      <c r="J25" s="1"/>
      <c r="M25" s="50"/>
      <c r="O25" s="51"/>
    </row>
    <row r="26">
      <c r="A26" s="1"/>
      <c r="B26" s="52"/>
      <c r="C26" s="53"/>
      <c r="D26" s="53"/>
      <c r="E26" s="27"/>
      <c r="F26" s="59"/>
      <c r="G26" s="32" t="str">
        <f t="shared" si="1"/>
        <v>#DIV/0!</v>
      </c>
      <c r="H26" s="60">
        <f t="shared" si="2"/>
        <v>0</v>
      </c>
      <c r="I26" s="58" t="str">
        <f>C15*D26/C9</f>
        <v>#DIV/0!</v>
      </c>
      <c r="J26" s="1"/>
      <c r="M26" s="50"/>
      <c r="O26" s="51"/>
    </row>
    <row r="27">
      <c r="A27" s="1"/>
      <c r="B27" s="52"/>
      <c r="C27" s="53"/>
      <c r="D27" s="53"/>
      <c r="E27" s="27"/>
      <c r="F27" s="60"/>
      <c r="G27" s="32" t="str">
        <f t="shared" si="1"/>
        <v>#DIV/0!</v>
      </c>
      <c r="H27" s="60">
        <f t="shared" si="2"/>
        <v>0</v>
      </c>
      <c r="I27" s="58" t="str">
        <f>C15*D27/C9</f>
        <v>#DIV/0!</v>
      </c>
      <c r="J27" s="1"/>
      <c r="M27" s="50"/>
      <c r="O27" s="51"/>
    </row>
    <row r="28">
      <c r="A28" s="1"/>
      <c r="B28" s="52"/>
      <c r="C28" s="53"/>
      <c r="D28" s="53"/>
      <c r="E28" s="27"/>
      <c r="F28" s="59"/>
      <c r="G28" s="32" t="str">
        <f t="shared" si="1"/>
        <v>#DIV/0!</v>
      </c>
      <c r="H28" s="60">
        <f t="shared" si="2"/>
        <v>0</v>
      </c>
      <c r="I28" s="58" t="str">
        <f>C15*D28/C9</f>
        <v>#DIV/0!</v>
      </c>
      <c r="J28" s="1"/>
      <c r="M28" s="61"/>
      <c r="N28" s="62"/>
      <c r="O28" s="63"/>
    </row>
    <row r="29">
      <c r="A29" s="1"/>
      <c r="B29" s="52"/>
      <c r="C29" s="53"/>
      <c r="D29" s="53"/>
      <c r="E29" s="27"/>
      <c r="F29" s="59"/>
      <c r="G29" s="32" t="str">
        <f t="shared" si="1"/>
        <v>#DIV/0!</v>
      </c>
      <c r="H29" s="60">
        <f t="shared" si="2"/>
        <v>0</v>
      </c>
      <c r="I29" s="58" t="str">
        <f>C15*D29/C9</f>
        <v>#DIV/0!</v>
      </c>
      <c r="J29" s="1"/>
      <c r="M29" s="64"/>
    </row>
    <row r="30">
      <c r="A30" s="1"/>
      <c r="B30" s="52"/>
      <c r="C30" s="53"/>
      <c r="D30" s="53"/>
      <c r="E30" s="27"/>
      <c r="F30" s="59"/>
      <c r="G30" s="32" t="str">
        <f t="shared" si="1"/>
        <v>#DIV/0!</v>
      </c>
      <c r="H30" s="60">
        <f t="shared" si="2"/>
        <v>0</v>
      </c>
      <c r="I30" s="58" t="str">
        <f t="shared" ref="I30:I33" si="3">C15*D30/C9</f>
        <v>#DIV/0!</v>
      </c>
      <c r="J30" s="1"/>
      <c r="M30" s="64"/>
    </row>
    <row r="31">
      <c r="A31" s="1"/>
      <c r="B31" s="52"/>
      <c r="C31" s="23"/>
      <c r="D31" s="23"/>
      <c r="E31" s="27"/>
      <c r="F31" s="59"/>
      <c r="G31" s="32" t="str">
        <f t="shared" si="1"/>
        <v>#DIV/0!</v>
      </c>
      <c r="H31" s="60">
        <f t="shared" si="2"/>
        <v>0</v>
      </c>
      <c r="I31" s="58" t="str">
        <f t="shared" si="3"/>
        <v>#DIV/0!</v>
      </c>
      <c r="J31" s="1"/>
    </row>
    <row r="32">
      <c r="A32" s="1"/>
      <c r="B32" s="52"/>
      <c r="C32" s="23"/>
      <c r="D32" s="23"/>
      <c r="E32" s="27"/>
      <c r="F32" s="59"/>
      <c r="G32" s="32" t="str">
        <f t="shared" si="1"/>
        <v>#DIV/0!</v>
      </c>
      <c r="H32" s="60">
        <f t="shared" si="2"/>
        <v>0</v>
      </c>
      <c r="I32" s="58" t="str">
        <f t="shared" si="3"/>
        <v>#DIV/0!</v>
      </c>
      <c r="J32" s="1"/>
    </row>
    <row r="33">
      <c r="A33" s="1"/>
      <c r="B33" s="52"/>
      <c r="C33" s="23"/>
      <c r="D33" s="23"/>
      <c r="E33" s="65"/>
      <c r="F33" s="66"/>
      <c r="G33" s="32" t="str">
        <f t="shared" si="1"/>
        <v>#DIV/0!</v>
      </c>
      <c r="H33" s="60">
        <f t="shared" si="2"/>
        <v>0</v>
      </c>
      <c r="I33" s="58" t="str">
        <f t="shared" si="3"/>
        <v>#DIV/0!</v>
      </c>
      <c r="J33" s="1"/>
    </row>
    <row r="34">
      <c r="A34" s="1"/>
      <c r="B34" s="67"/>
      <c r="C34" s="67"/>
      <c r="D34" s="67"/>
      <c r="E34" s="67"/>
      <c r="F34" s="67"/>
      <c r="G34" s="67" t="s">
        <v>36</v>
      </c>
      <c r="H34" s="68">
        <f t="shared" ref="H34:I34" si="4">SUM(H21:H33)</f>
        <v>0</v>
      </c>
      <c r="I34" s="69" t="str">
        <f t="shared" si="4"/>
        <v>#DIV/0!</v>
      </c>
      <c r="J34" s="1"/>
    </row>
    <row r="35">
      <c r="A35" s="1"/>
      <c r="B35" s="1"/>
      <c r="C35" s="70"/>
      <c r="D35" s="70"/>
      <c r="E35" s="28"/>
      <c r="F35" s="71"/>
      <c r="G35" s="67" t="s">
        <v>37</v>
      </c>
      <c r="H35" s="72">
        <f>H34*0.1</f>
        <v>0</v>
      </c>
      <c r="I35" s="1"/>
      <c r="J35" s="1"/>
    </row>
    <row r="36">
      <c r="A36" s="1"/>
      <c r="B36" s="1"/>
      <c r="C36" s="15"/>
      <c r="D36" s="15"/>
      <c r="E36" s="15"/>
      <c r="F36" s="19"/>
      <c r="G36" s="73" t="s">
        <v>38</v>
      </c>
      <c r="H36" s="74">
        <f>SUM(H34:H35)</f>
        <v>0</v>
      </c>
      <c r="I36" s="1"/>
      <c r="J36" s="1"/>
    </row>
    <row r="37">
      <c r="C37" s="75"/>
      <c r="D37" s="75"/>
      <c r="E37" s="75"/>
      <c r="F37" s="75"/>
      <c r="G37" s="75"/>
      <c r="H37" s="75"/>
    </row>
    <row r="38">
      <c r="B38" s="42" t="s">
        <v>39</v>
      </c>
    </row>
    <row r="39">
      <c r="B39" s="76"/>
      <c r="C39" s="6"/>
      <c r="D39" s="6"/>
      <c r="E39" s="6"/>
      <c r="F39" s="6"/>
      <c r="G39" s="6"/>
      <c r="H39" s="6"/>
      <c r="I39" s="7"/>
    </row>
    <row r="40">
      <c r="B40" s="77"/>
      <c r="I40" s="78"/>
    </row>
    <row r="41">
      <c r="B41" s="77"/>
      <c r="I41" s="78"/>
    </row>
    <row r="42">
      <c r="B42" s="77"/>
      <c r="I42" s="78"/>
    </row>
    <row r="43">
      <c r="B43" s="77"/>
      <c r="I43" s="78"/>
    </row>
    <row r="44">
      <c r="B44" s="77"/>
      <c r="I44" s="78"/>
    </row>
    <row r="45">
      <c r="B45" s="77"/>
      <c r="I45" s="78"/>
    </row>
    <row r="46">
      <c r="B46" s="79"/>
      <c r="C46" s="80"/>
      <c r="D46" s="80"/>
      <c r="E46" s="80"/>
      <c r="F46" s="80"/>
      <c r="G46" s="80"/>
      <c r="H46" s="80"/>
      <c r="I46" s="81"/>
    </row>
    <row r="47">
      <c r="B47" s="82"/>
      <c r="C47" s="82"/>
      <c r="D47" s="82"/>
      <c r="E47" s="82"/>
      <c r="F47" s="82"/>
      <c r="G47" s="82"/>
      <c r="H47" s="82"/>
      <c r="I47" s="82"/>
    </row>
    <row r="48">
      <c r="B48" s="42" t="s">
        <v>40</v>
      </c>
    </row>
    <row r="49">
      <c r="B49" s="76"/>
      <c r="C49" s="6"/>
      <c r="D49" s="6"/>
      <c r="E49" s="6"/>
      <c r="F49" s="6"/>
      <c r="G49" s="6"/>
      <c r="H49" s="6"/>
      <c r="I49" s="7"/>
    </row>
    <row r="50">
      <c r="B50" s="77"/>
      <c r="I50" s="78"/>
    </row>
    <row r="51">
      <c r="B51" s="77"/>
      <c r="I51" s="78"/>
    </row>
    <row r="52">
      <c r="B52" s="77"/>
      <c r="I52" s="78"/>
    </row>
    <row r="53">
      <c r="B53" s="77"/>
      <c r="I53" s="78"/>
    </row>
    <row r="54">
      <c r="B54" s="77"/>
      <c r="I54" s="78"/>
    </row>
    <row r="55">
      <c r="B55" s="77"/>
      <c r="I55" s="78"/>
    </row>
    <row r="56">
      <c r="B56" s="79"/>
      <c r="C56" s="80"/>
      <c r="D56" s="80"/>
      <c r="E56" s="80"/>
      <c r="F56" s="80"/>
      <c r="G56" s="80"/>
      <c r="H56" s="80"/>
      <c r="I56" s="81"/>
    </row>
    <row r="59">
      <c r="E59" s="42" t="s">
        <v>28</v>
      </c>
    </row>
    <row r="60">
      <c r="E60" s="43"/>
      <c r="F60" s="44"/>
      <c r="G60" s="45"/>
    </row>
    <row r="61">
      <c r="E61" s="50"/>
      <c r="G61" s="51"/>
    </row>
    <row r="62">
      <c r="E62" s="50"/>
      <c r="G62" s="51"/>
    </row>
    <row r="63">
      <c r="E63" s="50"/>
      <c r="G63" s="51"/>
    </row>
    <row r="64">
      <c r="E64" s="50"/>
      <c r="G64" s="51"/>
    </row>
    <row r="65">
      <c r="E65" s="50"/>
      <c r="G65" s="51"/>
    </row>
    <row r="66">
      <c r="E66" s="50"/>
      <c r="G66" s="51"/>
    </row>
    <row r="67">
      <c r="E67" s="50"/>
      <c r="G67" s="51"/>
    </row>
    <row r="68">
      <c r="E68" s="50"/>
      <c r="G68" s="51"/>
    </row>
    <row r="69">
      <c r="E69" s="61"/>
      <c r="F69" s="62"/>
      <c r="G69" s="63"/>
    </row>
  </sheetData>
  <mergeCells count="21">
    <mergeCell ref="B2:I2"/>
    <mergeCell ref="B3:I3"/>
    <mergeCell ref="C4:I4"/>
    <mergeCell ref="C5:D5"/>
    <mergeCell ref="G5:H5"/>
    <mergeCell ref="F7:G7"/>
    <mergeCell ref="F8:G8"/>
    <mergeCell ref="F14:G14"/>
    <mergeCell ref="B38:I38"/>
    <mergeCell ref="B39:I46"/>
    <mergeCell ref="B48:I48"/>
    <mergeCell ref="B49:I56"/>
    <mergeCell ref="E59:G59"/>
    <mergeCell ref="E60:G69"/>
    <mergeCell ref="F9:G9"/>
    <mergeCell ref="F10:G10"/>
    <mergeCell ref="F11:G11"/>
    <mergeCell ref="F12:G12"/>
    <mergeCell ref="F13:G13"/>
    <mergeCell ref="M18:O18"/>
    <mergeCell ref="M19:O2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0"/>
    <col customWidth="1" min="3" max="3" width="17.38"/>
    <col customWidth="1" min="9" max="9" width="15.5"/>
    <col customWidth="1" min="10" max="10" width="17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</row>
    <row r="3">
      <c r="A3" s="1"/>
      <c r="B3" s="5"/>
      <c r="C3" s="6"/>
      <c r="D3" s="6"/>
      <c r="E3" s="6"/>
      <c r="F3" s="6"/>
      <c r="G3" s="6"/>
      <c r="H3" s="6"/>
      <c r="I3" s="7"/>
      <c r="J3" s="1"/>
    </row>
    <row r="4">
      <c r="A4" s="1"/>
      <c r="B4" s="8" t="s">
        <v>1</v>
      </c>
      <c r="C4" s="9" t="s">
        <v>41</v>
      </c>
      <c r="D4" s="10"/>
      <c r="E4" s="10"/>
      <c r="F4" s="10"/>
      <c r="G4" s="10"/>
      <c r="H4" s="10"/>
      <c r="I4" s="11"/>
      <c r="J4" s="1"/>
    </row>
    <row r="5">
      <c r="A5" s="1"/>
      <c r="B5" s="12" t="s">
        <v>2</v>
      </c>
      <c r="C5" s="13" t="s">
        <v>3</v>
      </c>
      <c r="D5" s="14"/>
      <c r="E5" s="15"/>
      <c r="F5" s="16" t="s">
        <v>4</v>
      </c>
      <c r="G5" s="13" t="s">
        <v>42</v>
      </c>
      <c r="H5" s="14"/>
      <c r="I5" s="17"/>
      <c r="J5" s="1"/>
    </row>
    <row r="6">
      <c r="A6" s="1"/>
      <c r="B6" s="18"/>
      <c r="C6" s="15"/>
      <c r="D6" s="15"/>
      <c r="E6" s="15"/>
      <c r="F6" s="19"/>
      <c r="G6" s="19"/>
      <c r="H6" s="20"/>
      <c r="I6" s="21"/>
      <c r="J6" s="1"/>
    </row>
    <row r="7" ht="18.0" customHeight="1">
      <c r="A7" s="1"/>
      <c r="B7" s="22" t="s">
        <v>5</v>
      </c>
      <c r="C7" s="23">
        <f>SUM(D21:D33)</f>
        <v>1.937</v>
      </c>
      <c r="D7" s="24" t="s">
        <v>6</v>
      </c>
      <c r="E7" s="15"/>
      <c r="F7" s="25" t="s">
        <v>7</v>
      </c>
      <c r="G7" s="14"/>
      <c r="H7" s="26">
        <v>130.0</v>
      </c>
      <c r="I7" s="21"/>
      <c r="J7" s="1"/>
    </row>
    <row r="8">
      <c r="A8" s="1"/>
      <c r="B8" s="22" t="s">
        <v>8</v>
      </c>
      <c r="C8" s="27">
        <f>C7/C9</f>
        <v>1.937</v>
      </c>
      <c r="D8" s="27" t="s">
        <v>6</v>
      </c>
      <c r="E8" s="15"/>
      <c r="F8" s="25" t="s">
        <v>9</v>
      </c>
      <c r="G8" s="14"/>
      <c r="H8" s="26">
        <v>80.0</v>
      </c>
      <c r="I8" s="21"/>
      <c r="J8" s="1"/>
    </row>
    <row r="9">
      <c r="A9" s="1"/>
      <c r="B9" s="22" t="s">
        <v>10</v>
      </c>
      <c r="C9" s="27">
        <v>1.0</v>
      </c>
      <c r="D9" s="27" t="s">
        <v>11</v>
      </c>
      <c r="E9" s="15"/>
      <c r="F9" s="25" t="s">
        <v>12</v>
      </c>
      <c r="G9" s="14"/>
      <c r="H9" s="26">
        <v>80.0</v>
      </c>
      <c r="I9" s="21"/>
      <c r="J9" s="1"/>
    </row>
    <row r="10">
      <c r="A10" s="1"/>
      <c r="B10" s="18"/>
      <c r="C10" s="15"/>
      <c r="D10" s="28"/>
      <c r="E10" s="15"/>
      <c r="F10" s="29" t="s">
        <v>13</v>
      </c>
      <c r="G10" s="14"/>
      <c r="H10" s="30">
        <f>H36/C9</f>
        <v>117.26</v>
      </c>
      <c r="I10" s="21"/>
      <c r="J10" s="1"/>
    </row>
    <row r="11">
      <c r="A11" s="1"/>
      <c r="B11" s="22" t="s">
        <v>14</v>
      </c>
      <c r="C11" s="27">
        <v>30.0</v>
      </c>
      <c r="D11" s="24" t="s">
        <v>15</v>
      </c>
      <c r="E11" s="15"/>
      <c r="F11" s="29" t="s">
        <v>16</v>
      </c>
      <c r="G11" s="14"/>
      <c r="H11" s="31">
        <f>H10*2</f>
        <v>234.52</v>
      </c>
      <c r="I11" s="21"/>
      <c r="J11" s="1"/>
    </row>
    <row r="12">
      <c r="A12" s="1"/>
      <c r="B12" s="22" t="s">
        <v>17</v>
      </c>
      <c r="C12" s="27">
        <v>40.0</v>
      </c>
      <c r="D12" s="24" t="s">
        <v>15</v>
      </c>
      <c r="E12" s="15"/>
      <c r="F12" s="29" t="s">
        <v>18</v>
      </c>
      <c r="G12" s="14"/>
      <c r="H12" s="32">
        <v>0.5</v>
      </c>
      <c r="I12" s="21"/>
      <c r="J12" s="1"/>
    </row>
    <row r="13">
      <c r="A13" s="1"/>
      <c r="B13" s="12" t="s">
        <v>19</v>
      </c>
      <c r="C13" s="27" t="s">
        <v>43</v>
      </c>
      <c r="D13" s="24" t="s">
        <v>20</v>
      </c>
      <c r="E13" s="15"/>
      <c r="F13" s="29" t="s">
        <v>21</v>
      </c>
      <c r="G13" s="14"/>
      <c r="H13" s="32">
        <v>0.5</v>
      </c>
      <c r="I13" s="21"/>
      <c r="J13" s="1"/>
    </row>
    <row r="14">
      <c r="A14" s="1"/>
      <c r="B14" s="18"/>
      <c r="C14" s="15"/>
      <c r="D14" s="28"/>
      <c r="E14" s="15"/>
      <c r="F14" s="29" t="s">
        <v>22</v>
      </c>
      <c r="G14" s="14"/>
      <c r="H14" s="33">
        <f>H11*0.5</f>
        <v>117.26</v>
      </c>
      <c r="I14" s="21"/>
      <c r="J14" s="1"/>
    </row>
    <row r="15">
      <c r="A15" s="1"/>
      <c r="B15" s="34" t="s">
        <v>23</v>
      </c>
      <c r="C15" s="35">
        <v>6.0</v>
      </c>
      <c r="D15" s="35" t="s">
        <v>24</v>
      </c>
      <c r="E15" s="1"/>
      <c r="F15" s="36"/>
      <c r="G15" s="1"/>
      <c r="H15" s="37"/>
      <c r="I15" s="21"/>
      <c r="J15" s="1"/>
    </row>
    <row r="16">
      <c r="A16" s="1"/>
      <c r="B16" s="34" t="s">
        <v>25</v>
      </c>
      <c r="C16" s="38">
        <f>H10*C15</f>
        <v>703.56</v>
      </c>
      <c r="D16" s="26" t="s">
        <v>26</v>
      </c>
      <c r="E16" s="1"/>
      <c r="F16" s="1"/>
      <c r="G16" s="1"/>
      <c r="H16" s="1"/>
      <c r="I16" s="21"/>
      <c r="J16" s="1"/>
    </row>
    <row r="17">
      <c r="A17" s="1"/>
      <c r="B17" s="34" t="s">
        <v>27</v>
      </c>
      <c r="C17" s="26">
        <f>H11*C15</f>
        <v>1407.12</v>
      </c>
      <c r="D17" s="26" t="s">
        <v>26</v>
      </c>
      <c r="E17" s="1"/>
      <c r="F17" s="1"/>
      <c r="G17" s="1"/>
      <c r="H17" s="1"/>
      <c r="I17" s="21"/>
      <c r="J17" s="1"/>
    </row>
    <row r="18">
      <c r="A18" s="1"/>
      <c r="B18" s="39"/>
      <c r="C18" s="40"/>
      <c r="D18" s="40"/>
      <c r="E18" s="40"/>
      <c r="F18" s="40"/>
      <c r="G18" s="40"/>
      <c r="H18" s="40"/>
      <c r="I18" s="41"/>
      <c r="J18" s="1"/>
      <c r="M18" s="42" t="s">
        <v>28</v>
      </c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M19" s="43"/>
      <c r="N19" s="44"/>
      <c r="O19" s="45"/>
    </row>
    <row r="20">
      <c r="A20" s="1"/>
      <c r="B20" s="83" t="s">
        <v>29</v>
      </c>
      <c r="C20" s="47" t="s">
        <v>30</v>
      </c>
      <c r="D20" s="48" t="s">
        <v>31</v>
      </c>
      <c r="E20" s="47" t="s">
        <v>32</v>
      </c>
      <c r="F20" s="48" t="s">
        <v>33</v>
      </c>
      <c r="G20" s="47" t="s">
        <v>34</v>
      </c>
      <c r="H20" s="47" t="s">
        <v>35</v>
      </c>
      <c r="I20" s="49" t="s">
        <v>23</v>
      </c>
      <c r="J20" s="1"/>
      <c r="M20" s="50"/>
      <c r="O20" s="51"/>
    </row>
    <row r="21">
      <c r="A21" s="1"/>
      <c r="B21" s="84" t="s">
        <v>44</v>
      </c>
      <c r="C21" s="53">
        <v>0.35</v>
      </c>
      <c r="D21" s="53">
        <v>0.35</v>
      </c>
      <c r="E21" s="54" t="s">
        <v>45</v>
      </c>
      <c r="F21" s="55">
        <v>22.0</v>
      </c>
      <c r="G21" s="56">
        <f t="shared" ref="G21:G30" si="1">D21/C21</f>
        <v>1</v>
      </c>
      <c r="H21" s="57">
        <f t="shared" ref="H21:H30" si="2">F21*C21</f>
        <v>7.7</v>
      </c>
      <c r="I21" s="58">
        <f>C15*D21/C9</f>
        <v>2.1</v>
      </c>
      <c r="J21" s="1"/>
      <c r="M21" s="50"/>
      <c r="O21" s="51"/>
    </row>
    <row r="22">
      <c r="A22" s="1"/>
      <c r="B22" s="84" t="s">
        <v>46</v>
      </c>
      <c r="C22" s="53">
        <v>0.3</v>
      </c>
      <c r="D22" s="53">
        <v>0.3</v>
      </c>
      <c r="E22" s="27" t="s">
        <v>45</v>
      </c>
      <c r="F22" s="59">
        <v>21.0</v>
      </c>
      <c r="G22" s="32">
        <f t="shared" si="1"/>
        <v>1</v>
      </c>
      <c r="H22" s="60">
        <f t="shared" si="2"/>
        <v>6.3</v>
      </c>
      <c r="I22" s="58">
        <f>C15*D22/C9</f>
        <v>1.8</v>
      </c>
      <c r="J22" s="1"/>
      <c r="M22" s="50"/>
      <c r="O22" s="51"/>
    </row>
    <row r="23">
      <c r="A23" s="1"/>
      <c r="B23" s="84" t="s">
        <v>47</v>
      </c>
      <c r="C23" s="53">
        <v>0.25</v>
      </c>
      <c r="D23" s="53">
        <v>0.25</v>
      </c>
      <c r="E23" s="27" t="s">
        <v>45</v>
      </c>
      <c r="F23" s="59">
        <v>250.0</v>
      </c>
      <c r="G23" s="32">
        <f t="shared" si="1"/>
        <v>1</v>
      </c>
      <c r="H23" s="60">
        <f t="shared" si="2"/>
        <v>62.5</v>
      </c>
      <c r="I23" s="58">
        <f>C15*D23/C9</f>
        <v>1.5</v>
      </c>
      <c r="J23" s="1"/>
      <c r="M23" s="50"/>
      <c r="O23" s="51"/>
    </row>
    <row r="24">
      <c r="A24" s="1"/>
      <c r="B24" s="84" t="s">
        <v>48</v>
      </c>
      <c r="C24" s="53">
        <v>0.2</v>
      </c>
      <c r="D24" s="53">
        <v>0.2</v>
      </c>
      <c r="E24" s="27" t="s">
        <v>45</v>
      </c>
      <c r="F24" s="59">
        <v>57.0</v>
      </c>
      <c r="G24" s="32">
        <f t="shared" si="1"/>
        <v>1</v>
      </c>
      <c r="H24" s="60">
        <f t="shared" si="2"/>
        <v>11.4</v>
      </c>
      <c r="I24" s="58">
        <f>C15*D24/C9</f>
        <v>1.2</v>
      </c>
      <c r="J24" s="1"/>
      <c r="M24" s="50"/>
      <c r="O24" s="51"/>
    </row>
    <row r="25">
      <c r="A25" s="1"/>
      <c r="B25" s="84" t="s">
        <v>49</v>
      </c>
      <c r="C25" s="53">
        <v>0.22</v>
      </c>
      <c r="D25" s="53">
        <v>0.22</v>
      </c>
      <c r="E25" s="27" t="s">
        <v>50</v>
      </c>
      <c r="F25" s="59">
        <v>40.0</v>
      </c>
      <c r="G25" s="32">
        <f t="shared" si="1"/>
        <v>1</v>
      </c>
      <c r="H25" s="60">
        <f t="shared" si="2"/>
        <v>8.8</v>
      </c>
      <c r="I25" s="58">
        <f>C15*D25/C9</f>
        <v>1.32</v>
      </c>
      <c r="J25" s="1"/>
      <c r="M25" s="50"/>
      <c r="O25" s="51"/>
    </row>
    <row r="26">
      <c r="A26" s="1"/>
      <c r="B26" s="84" t="s">
        <v>51</v>
      </c>
      <c r="C26" s="53">
        <v>0.4</v>
      </c>
      <c r="D26" s="53">
        <v>0.4</v>
      </c>
      <c r="E26" s="27" t="s">
        <v>45</v>
      </c>
      <c r="F26" s="59"/>
      <c r="G26" s="32">
        <f t="shared" si="1"/>
        <v>1</v>
      </c>
      <c r="H26" s="60">
        <f t="shared" si="2"/>
        <v>0</v>
      </c>
      <c r="I26" s="58">
        <f>C15*D26/C9</f>
        <v>2.4</v>
      </c>
      <c r="J26" s="1"/>
      <c r="M26" s="50"/>
      <c r="O26" s="51"/>
    </row>
    <row r="27">
      <c r="A27" s="1"/>
      <c r="B27" s="84" t="s">
        <v>52</v>
      </c>
      <c r="C27" s="53">
        <v>0.01</v>
      </c>
      <c r="D27" s="53">
        <v>0.01</v>
      </c>
      <c r="E27" s="27" t="s">
        <v>45</v>
      </c>
      <c r="F27" s="60">
        <v>60.0</v>
      </c>
      <c r="G27" s="32">
        <f t="shared" si="1"/>
        <v>1</v>
      </c>
      <c r="H27" s="60">
        <f t="shared" si="2"/>
        <v>0.6</v>
      </c>
      <c r="I27" s="58">
        <f>C15*D27/C9</f>
        <v>0.06</v>
      </c>
      <c r="J27" s="1"/>
      <c r="M27" s="50"/>
      <c r="O27" s="51"/>
    </row>
    <row r="28">
      <c r="A28" s="1"/>
      <c r="B28" s="84" t="s">
        <v>53</v>
      </c>
      <c r="C28" s="53">
        <v>0.002</v>
      </c>
      <c r="D28" s="53">
        <v>0.002</v>
      </c>
      <c r="E28" s="27" t="s">
        <v>45</v>
      </c>
      <c r="F28" s="59">
        <v>25.0</v>
      </c>
      <c r="G28" s="32">
        <f t="shared" si="1"/>
        <v>1</v>
      </c>
      <c r="H28" s="60">
        <f t="shared" si="2"/>
        <v>0.05</v>
      </c>
      <c r="I28" s="58">
        <f>C15*D28/C9</f>
        <v>0.012</v>
      </c>
      <c r="J28" s="1"/>
      <c r="M28" s="61"/>
      <c r="N28" s="62"/>
      <c r="O28" s="63"/>
    </row>
    <row r="29">
      <c r="A29" s="1"/>
      <c r="B29" s="84" t="s">
        <v>54</v>
      </c>
      <c r="C29" s="53">
        <v>0.005</v>
      </c>
      <c r="D29" s="53">
        <v>0.005</v>
      </c>
      <c r="E29" s="27" t="s">
        <v>50</v>
      </c>
      <c r="F29" s="59">
        <v>250.0</v>
      </c>
      <c r="G29" s="32">
        <f t="shared" si="1"/>
        <v>1</v>
      </c>
      <c r="H29" s="60">
        <f t="shared" si="2"/>
        <v>1.25</v>
      </c>
      <c r="I29" s="58">
        <f>C15*D29/C9</f>
        <v>0.03</v>
      </c>
      <c r="J29" s="1"/>
      <c r="M29" s="64"/>
    </row>
    <row r="30">
      <c r="A30" s="1"/>
      <c r="B30" s="84" t="s">
        <v>55</v>
      </c>
      <c r="C30" s="53">
        <v>0.2</v>
      </c>
      <c r="D30" s="53">
        <v>0.2</v>
      </c>
      <c r="E30" s="27" t="s">
        <v>45</v>
      </c>
      <c r="F30" s="59">
        <v>40.0</v>
      </c>
      <c r="G30" s="32">
        <f t="shared" si="1"/>
        <v>1</v>
      </c>
      <c r="H30" s="60">
        <f t="shared" si="2"/>
        <v>8</v>
      </c>
      <c r="I30" s="58">
        <f>C15*D30/C9</f>
        <v>1.2</v>
      </c>
      <c r="J30" s="1"/>
      <c r="M30" s="64"/>
    </row>
    <row r="31">
      <c r="A31" s="1"/>
      <c r="B31" s="85"/>
      <c r="C31" s="23"/>
      <c r="D31" s="23"/>
      <c r="E31" s="27"/>
      <c r="F31" s="59"/>
      <c r="G31" s="32"/>
      <c r="H31" s="60"/>
      <c r="I31" s="58"/>
      <c r="J31" s="1"/>
    </row>
    <row r="32">
      <c r="A32" s="1"/>
      <c r="B32" s="85"/>
      <c r="C32" s="23"/>
      <c r="D32" s="23"/>
      <c r="E32" s="27"/>
      <c r="F32" s="59"/>
      <c r="G32" s="32"/>
      <c r="H32" s="60"/>
      <c r="I32" s="58"/>
      <c r="J32" s="1"/>
    </row>
    <row r="33">
      <c r="A33" s="1"/>
      <c r="B33" s="85"/>
      <c r="C33" s="23"/>
      <c r="D33" s="23"/>
      <c r="E33" s="65"/>
      <c r="F33" s="66"/>
      <c r="G33" s="86"/>
      <c r="H33" s="87"/>
      <c r="I33" s="41"/>
      <c r="J33" s="1"/>
    </row>
    <row r="34">
      <c r="A34" s="1"/>
      <c r="B34" s="67"/>
      <c r="C34" s="67"/>
      <c r="D34" s="67"/>
      <c r="E34" s="67"/>
      <c r="F34" s="67"/>
      <c r="G34" s="67" t="s">
        <v>36</v>
      </c>
      <c r="H34" s="68">
        <f t="shared" ref="H34:I34" si="3">SUM(H21:H33)</f>
        <v>106.6</v>
      </c>
      <c r="I34" s="69">
        <f t="shared" si="3"/>
        <v>11.622</v>
      </c>
      <c r="J34" s="1"/>
    </row>
    <row r="35">
      <c r="A35" s="1"/>
      <c r="B35" s="1"/>
      <c r="C35" s="70"/>
      <c r="D35" s="70"/>
      <c r="E35" s="28"/>
      <c r="F35" s="71"/>
      <c r="G35" s="67" t="s">
        <v>37</v>
      </c>
      <c r="H35" s="72">
        <f>H34*0.1</f>
        <v>10.66</v>
      </c>
      <c r="I35" s="1"/>
      <c r="J35" s="1"/>
    </row>
    <row r="36">
      <c r="A36" s="1"/>
      <c r="B36" s="1"/>
      <c r="C36" s="15"/>
      <c r="D36" s="15"/>
      <c r="E36" s="15"/>
      <c r="F36" s="19"/>
      <c r="G36" s="73" t="s">
        <v>38</v>
      </c>
      <c r="H36" s="74">
        <f>SUM(H34:H35)</f>
        <v>117.26</v>
      </c>
      <c r="I36" s="1"/>
      <c r="J36" s="1"/>
    </row>
    <row r="37">
      <c r="C37" s="75"/>
      <c r="D37" s="75"/>
      <c r="E37" s="75"/>
      <c r="F37" s="75"/>
      <c r="G37" s="75"/>
      <c r="H37" s="75"/>
    </row>
    <row r="38">
      <c r="B38" s="42" t="s">
        <v>39</v>
      </c>
    </row>
    <row r="39">
      <c r="B39" s="88" t="s">
        <v>56</v>
      </c>
      <c r="C39" s="6"/>
      <c r="D39" s="6"/>
      <c r="E39" s="6"/>
      <c r="F39" s="6"/>
      <c r="G39" s="6"/>
      <c r="H39" s="6"/>
      <c r="I39" s="7"/>
    </row>
    <row r="40">
      <c r="B40" s="77"/>
      <c r="I40" s="78"/>
    </row>
    <row r="41">
      <c r="B41" s="77"/>
      <c r="I41" s="78"/>
    </row>
    <row r="42">
      <c r="B42" s="77"/>
      <c r="I42" s="78"/>
    </row>
    <row r="43">
      <c r="B43" s="77"/>
      <c r="I43" s="78"/>
    </row>
    <row r="44">
      <c r="B44" s="77"/>
      <c r="I44" s="78"/>
    </row>
    <row r="45">
      <c r="B45" s="77"/>
      <c r="I45" s="78"/>
    </row>
    <row r="46">
      <c r="B46" s="79"/>
      <c r="C46" s="80"/>
      <c r="D46" s="80"/>
      <c r="E46" s="80"/>
      <c r="F46" s="80"/>
      <c r="G46" s="80"/>
      <c r="H46" s="80"/>
      <c r="I46" s="81"/>
    </row>
    <row r="47">
      <c r="B47" s="82"/>
      <c r="C47" s="82"/>
      <c r="D47" s="82"/>
      <c r="E47" s="82"/>
      <c r="F47" s="82"/>
      <c r="G47" s="82"/>
      <c r="H47" s="82"/>
      <c r="I47" s="82"/>
    </row>
    <row r="48">
      <c r="B48" s="42" t="s">
        <v>40</v>
      </c>
    </row>
    <row r="49">
      <c r="B49" s="89" t="s">
        <v>57</v>
      </c>
      <c r="C49" s="6"/>
      <c r="D49" s="6"/>
      <c r="E49" s="6"/>
      <c r="F49" s="6"/>
      <c r="G49" s="6"/>
      <c r="H49" s="6"/>
      <c r="I49" s="7"/>
    </row>
    <row r="50">
      <c r="B50" s="77"/>
      <c r="I50" s="78"/>
    </row>
    <row r="51">
      <c r="B51" s="77"/>
      <c r="I51" s="78"/>
    </row>
    <row r="52">
      <c r="B52" s="77"/>
      <c r="I52" s="78"/>
    </row>
    <row r="53">
      <c r="B53" s="77"/>
      <c r="I53" s="78"/>
    </row>
    <row r="54">
      <c r="B54" s="77"/>
      <c r="I54" s="78"/>
    </row>
    <row r="55">
      <c r="B55" s="77"/>
      <c r="I55" s="78"/>
    </row>
    <row r="56">
      <c r="B56" s="79"/>
      <c r="C56" s="80"/>
      <c r="D56" s="80"/>
      <c r="E56" s="80"/>
      <c r="F56" s="80"/>
      <c r="G56" s="80"/>
      <c r="H56" s="80"/>
      <c r="I56" s="81"/>
    </row>
    <row r="59">
      <c r="E59" s="42" t="s">
        <v>28</v>
      </c>
    </row>
    <row r="60">
      <c r="E60" s="43"/>
      <c r="F60" s="44"/>
      <c r="G60" s="45"/>
    </row>
    <row r="61">
      <c r="E61" s="50"/>
      <c r="G61" s="51"/>
    </row>
    <row r="62">
      <c r="E62" s="50"/>
      <c r="G62" s="51"/>
    </row>
    <row r="63">
      <c r="E63" s="50"/>
      <c r="G63" s="51"/>
    </row>
    <row r="64">
      <c r="E64" s="50"/>
      <c r="G64" s="51"/>
    </row>
    <row r="65">
      <c r="E65" s="50"/>
      <c r="G65" s="51"/>
    </row>
    <row r="66">
      <c r="E66" s="50"/>
      <c r="G66" s="51"/>
    </row>
    <row r="67">
      <c r="E67" s="50"/>
      <c r="G67" s="51"/>
    </row>
    <row r="68">
      <c r="E68" s="50"/>
      <c r="G68" s="51"/>
    </row>
    <row r="69">
      <c r="E69" s="61"/>
      <c r="F69" s="62"/>
      <c r="G69" s="63"/>
    </row>
  </sheetData>
  <mergeCells count="21">
    <mergeCell ref="B2:I2"/>
    <mergeCell ref="B3:I3"/>
    <mergeCell ref="C4:I4"/>
    <mergeCell ref="C5:D5"/>
    <mergeCell ref="G5:H5"/>
    <mergeCell ref="F7:G7"/>
    <mergeCell ref="F8:G8"/>
    <mergeCell ref="F14:G14"/>
    <mergeCell ref="B38:I38"/>
    <mergeCell ref="B39:I46"/>
    <mergeCell ref="B48:I48"/>
    <mergeCell ref="B49:I56"/>
    <mergeCell ref="E59:G59"/>
    <mergeCell ref="E60:G69"/>
    <mergeCell ref="F9:G9"/>
    <mergeCell ref="F10:G10"/>
    <mergeCell ref="F11:G11"/>
    <mergeCell ref="F12:G12"/>
    <mergeCell ref="F13:G13"/>
    <mergeCell ref="M18:O18"/>
    <mergeCell ref="M19:O2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0"/>
    <col customWidth="1" min="3" max="3" width="17.38"/>
    <col customWidth="1" min="9" max="9" width="15.5"/>
    <col customWidth="1" min="10" max="10" width="17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</row>
    <row r="3">
      <c r="A3" s="1"/>
      <c r="B3" s="5"/>
      <c r="C3" s="6"/>
      <c r="D3" s="6"/>
      <c r="E3" s="6"/>
      <c r="F3" s="6"/>
      <c r="G3" s="6"/>
      <c r="H3" s="6"/>
      <c r="I3" s="7"/>
      <c r="J3" s="1"/>
    </row>
    <row r="4">
      <c r="A4" s="1"/>
      <c r="B4" s="8" t="s">
        <v>1</v>
      </c>
      <c r="C4" s="9" t="s">
        <v>58</v>
      </c>
      <c r="D4" s="10"/>
      <c r="E4" s="10"/>
      <c r="F4" s="10"/>
      <c r="G4" s="10"/>
      <c r="H4" s="10"/>
      <c r="I4" s="11"/>
      <c r="J4" s="1"/>
    </row>
    <row r="5">
      <c r="A5" s="1"/>
      <c r="B5" s="12" t="s">
        <v>2</v>
      </c>
      <c r="C5" s="13" t="s">
        <v>3</v>
      </c>
      <c r="D5" s="14"/>
      <c r="E5" s="15"/>
      <c r="F5" s="16" t="s">
        <v>4</v>
      </c>
      <c r="G5" s="13" t="s">
        <v>59</v>
      </c>
      <c r="H5" s="14"/>
      <c r="I5" s="17"/>
      <c r="J5" s="1"/>
    </row>
    <row r="6">
      <c r="A6" s="1"/>
      <c r="B6" s="18"/>
      <c r="C6" s="15"/>
      <c r="D6" s="15"/>
      <c r="E6" s="15"/>
      <c r="F6" s="19"/>
      <c r="G6" s="19"/>
      <c r="H6" s="20"/>
      <c r="I6" s="21"/>
      <c r="J6" s="1"/>
    </row>
    <row r="7" ht="18.0" customHeight="1">
      <c r="A7" s="1"/>
      <c r="B7" s="22" t="s">
        <v>5</v>
      </c>
      <c r="C7" s="23">
        <f>SUM(D21:D33)</f>
        <v>0.813</v>
      </c>
      <c r="D7" s="24" t="s">
        <v>6</v>
      </c>
      <c r="E7" s="15"/>
      <c r="F7" s="25" t="s">
        <v>7</v>
      </c>
      <c r="G7" s="14"/>
      <c r="H7" s="90">
        <v>50.0</v>
      </c>
      <c r="I7" s="21"/>
      <c r="J7" s="1"/>
    </row>
    <row r="8">
      <c r="A8" s="1"/>
      <c r="B8" s="22" t="s">
        <v>8</v>
      </c>
      <c r="C8" s="27">
        <f>C7/C9</f>
        <v>0.0813</v>
      </c>
      <c r="D8" s="27" t="s">
        <v>6</v>
      </c>
      <c r="E8" s="15"/>
      <c r="F8" s="25" t="s">
        <v>9</v>
      </c>
      <c r="G8" s="14"/>
      <c r="H8" s="90">
        <v>35.0</v>
      </c>
      <c r="I8" s="21"/>
      <c r="J8" s="1"/>
    </row>
    <row r="9">
      <c r="A9" s="1"/>
      <c r="B9" s="22" t="s">
        <v>10</v>
      </c>
      <c r="C9" s="27">
        <v>10.0</v>
      </c>
      <c r="D9" s="27" t="s">
        <v>11</v>
      </c>
      <c r="E9" s="15"/>
      <c r="F9" s="25" t="s">
        <v>12</v>
      </c>
      <c r="G9" s="14"/>
      <c r="H9" s="90">
        <v>20.0</v>
      </c>
      <c r="I9" s="21"/>
      <c r="J9" s="1"/>
    </row>
    <row r="10">
      <c r="A10" s="1"/>
      <c r="B10" s="18"/>
      <c r="C10" s="15"/>
      <c r="D10" s="28"/>
      <c r="E10" s="15"/>
      <c r="F10" s="29" t="s">
        <v>13</v>
      </c>
      <c r="G10" s="14"/>
      <c r="H10" s="30">
        <f>H36/C9</f>
        <v>12.0637</v>
      </c>
      <c r="I10" s="21"/>
      <c r="J10" s="1"/>
    </row>
    <row r="11">
      <c r="A11" s="1"/>
      <c r="B11" s="22" t="s">
        <v>14</v>
      </c>
      <c r="C11" s="27">
        <v>20.0</v>
      </c>
      <c r="D11" s="24" t="s">
        <v>15</v>
      </c>
      <c r="E11" s="15"/>
      <c r="F11" s="29" t="s">
        <v>16</v>
      </c>
      <c r="G11" s="14"/>
      <c r="H11" s="31">
        <f>H10*2</f>
        <v>24.1274</v>
      </c>
      <c r="I11" s="21"/>
      <c r="J11" s="1"/>
    </row>
    <row r="12">
      <c r="A12" s="1"/>
      <c r="B12" s="22" t="s">
        <v>17</v>
      </c>
      <c r="C12" s="27">
        <v>15.0</v>
      </c>
      <c r="D12" s="24" t="s">
        <v>15</v>
      </c>
      <c r="E12" s="15"/>
      <c r="F12" s="29" t="s">
        <v>18</v>
      </c>
      <c r="G12" s="14"/>
      <c r="H12" s="91">
        <v>0.5</v>
      </c>
      <c r="I12" s="21"/>
      <c r="J12" s="1"/>
    </row>
    <row r="13">
      <c r="A13" s="1"/>
      <c r="B13" s="12" t="s">
        <v>19</v>
      </c>
      <c r="C13" s="27">
        <v>100.0</v>
      </c>
      <c r="D13" s="24" t="s">
        <v>20</v>
      </c>
      <c r="E13" s="15"/>
      <c r="F13" s="29" t="s">
        <v>21</v>
      </c>
      <c r="G13" s="14"/>
      <c r="H13" s="91">
        <v>0.5</v>
      </c>
      <c r="I13" s="21"/>
      <c r="J13" s="1"/>
    </row>
    <row r="14">
      <c r="A14" s="1"/>
      <c r="B14" s="18"/>
      <c r="C14" s="15"/>
      <c r="D14" s="28"/>
      <c r="E14" s="15"/>
      <c r="F14" s="29" t="s">
        <v>22</v>
      </c>
      <c r="G14" s="14"/>
      <c r="H14" s="33">
        <f>H11*0.5</f>
        <v>12.0637</v>
      </c>
      <c r="I14" s="21"/>
      <c r="J14" s="1"/>
    </row>
    <row r="15">
      <c r="A15" s="1"/>
      <c r="B15" s="34" t="s">
        <v>23</v>
      </c>
      <c r="C15" s="35">
        <v>20.0</v>
      </c>
      <c r="D15" s="35" t="s">
        <v>24</v>
      </c>
      <c r="E15" s="1"/>
      <c r="F15" s="36"/>
      <c r="G15" s="1"/>
      <c r="H15" s="37"/>
      <c r="I15" s="21"/>
      <c r="J15" s="1"/>
    </row>
    <row r="16">
      <c r="A16" s="1"/>
      <c r="B16" s="34" t="s">
        <v>25</v>
      </c>
      <c r="C16" s="38">
        <f>H10*C15</f>
        <v>241.274</v>
      </c>
      <c r="D16" s="26" t="s">
        <v>26</v>
      </c>
      <c r="E16" s="1"/>
      <c r="F16" s="1"/>
      <c r="G16" s="1"/>
      <c r="H16" s="1"/>
      <c r="I16" s="21"/>
      <c r="J16" s="1"/>
    </row>
    <row r="17">
      <c r="A17" s="1"/>
      <c r="B17" s="34" t="s">
        <v>27</v>
      </c>
      <c r="C17" s="26">
        <f>H11*C15</f>
        <v>482.548</v>
      </c>
      <c r="D17" s="26" t="s">
        <v>26</v>
      </c>
      <c r="E17" s="1"/>
      <c r="F17" s="1"/>
      <c r="G17" s="1"/>
      <c r="H17" s="1"/>
      <c r="I17" s="21"/>
      <c r="J17" s="1"/>
    </row>
    <row r="18">
      <c r="A18" s="1"/>
      <c r="B18" s="39"/>
      <c r="C18" s="40"/>
      <c r="D18" s="40"/>
      <c r="E18" s="40"/>
      <c r="F18" s="40"/>
      <c r="G18" s="40"/>
      <c r="H18" s="40"/>
      <c r="I18" s="41"/>
      <c r="J18" s="1"/>
      <c r="M18" s="42" t="s">
        <v>28</v>
      </c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M19" s="43"/>
      <c r="N19" s="44"/>
      <c r="O19" s="45"/>
    </row>
    <row r="20">
      <c r="A20" s="1"/>
      <c r="B20" s="46" t="s">
        <v>29</v>
      </c>
      <c r="C20" s="47" t="s">
        <v>30</v>
      </c>
      <c r="D20" s="48" t="s">
        <v>31</v>
      </c>
      <c r="E20" s="47" t="s">
        <v>32</v>
      </c>
      <c r="F20" s="48" t="s">
        <v>33</v>
      </c>
      <c r="G20" s="47" t="s">
        <v>34</v>
      </c>
      <c r="H20" s="47" t="s">
        <v>35</v>
      </c>
      <c r="I20" s="49" t="s">
        <v>23</v>
      </c>
      <c r="J20" s="1"/>
      <c r="M20" s="50"/>
      <c r="O20" s="51"/>
    </row>
    <row r="21">
      <c r="A21" s="1"/>
      <c r="B21" s="52" t="s">
        <v>60</v>
      </c>
      <c r="C21" s="53">
        <v>0.25</v>
      </c>
      <c r="D21" s="53">
        <v>0.25</v>
      </c>
      <c r="E21" s="54" t="s">
        <v>45</v>
      </c>
      <c r="F21" s="55">
        <v>22.0</v>
      </c>
      <c r="G21" s="56">
        <f t="shared" ref="G21:G33" si="1">D21/C21</f>
        <v>1</v>
      </c>
      <c r="H21" s="57">
        <f t="shared" ref="H21:H33" si="2">F21*C21</f>
        <v>5.5</v>
      </c>
      <c r="I21" s="58">
        <f>C15*D21/C9</f>
        <v>0.5</v>
      </c>
      <c r="J21" s="1"/>
      <c r="M21" s="50"/>
      <c r="O21" s="51"/>
    </row>
    <row r="22">
      <c r="A22" s="1"/>
      <c r="B22" s="52" t="s">
        <v>61</v>
      </c>
      <c r="C22" s="53">
        <v>0.09</v>
      </c>
      <c r="D22" s="53">
        <v>0.09</v>
      </c>
      <c r="E22" s="27" t="s">
        <v>45</v>
      </c>
      <c r="F22" s="59">
        <v>28.0</v>
      </c>
      <c r="G22" s="32">
        <f t="shared" si="1"/>
        <v>1</v>
      </c>
      <c r="H22" s="60">
        <f t="shared" si="2"/>
        <v>2.52</v>
      </c>
      <c r="I22" s="58">
        <f>C15*D22/C9</f>
        <v>0.18</v>
      </c>
      <c r="J22" s="1"/>
      <c r="M22" s="50"/>
      <c r="O22" s="51"/>
    </row>
    <row r="23">
      <c r="A23" s="1"/>
      <c r="B23" s="52" t="s">
        <v>62</v>
      </c>
      <c r="C23" s="53">
        <v>0.01</v>
      </c>
      <c r="D23" s="53">
        <v>0.01</v>
      </c>
      <c r="E23" s="24" t="s">
        <v>63</v>
      </c>
      <c r="F23" s="59">
        <v>25.0</v>
      </c>
      <c r="G23" s="32">
        <f t="shared" si="1"/>
        <v>1</v>
      </c>
      <c r="H23" s="60">
        <f t="shared" si="2"/>
        <v>0.25</v>
      </c>
      <c r="I23" s="58">
        <f>C15*D23/C9</f>
        <v>0.02</v>
      </c>
      <c r="J23" s="1"/>
      <c r="M23" s="50"/>
      <c r="O23" s="51"/>
    </row>
    <row r="24">
      <c r="A24" s="1"/>
      <c r="B24" s="52" t="s">
        <v>64</v>
      </c>
      <c r="C24" s="53">
        <v>0.08</v>
      </c>
      <c r="D24" s="53">
        <v>0.08</v>
      </c>
      <c r="E24" s="24" t="s">
        <v>63</v>
      </c>
      <c r="F24" s="59">
        <v>50.0</v>
      </c>
      <c r="G24" s="32">
        <f t="shared" si="1"/>
        <v>1</v>
      </c>
      <c r="H24" s="60">
        <f t="shared" si="2"/>
        <v>4</v>
      </c>
      <c r="I24" s="58">
        <f>C15*D24/C9</f>
        <v>0.16</v>
      </c>
      <c r="J24" s="1"/>
      <c r="M24" s="50"/>
      <c r="O24" s="51"/>
    </row>
    <row r="25">
      <c r="A25" s="1"/>
      <c r="B25" s="52" t="s">
        <v>65</v>
      </c>
      <c r="C25" s="92">
        <v>0.025</v>
      </c>
      <c r="D25" s="92">
        <v>0.025</v>
      </c>
      <c r="E25" s="24" t="s">
        <v>63</v>
      </c>
      <c r="F25" s="59">
        <v>180.0</v>
      </c>
      <c r="G25" s="32">
        <f t="shared" si="1"/>
        <v>1</v>
      </c>
      <c r="H25" s="60">
        <f t="shared" si="2"/>
        <v>4.5</v>
      </c>
      <c r="I25" s="58">
        <f>C15*D25/C9</f>
        <v>0.05</v>
      </c>
      <c r="J25" s="1"/>
      <c r="M25" s="50"/>
      <c r="O25" s="51"/>
    </row>
    <row r="26">
      <c r="A26" s="1"/>
      <c r="B26" s="52" t="s">
        <v>66</v>
      </c>
      <c r="C26" s="53">
        <v>0.1</v>
      </c>
      <c r="D26" s="53">
        <v>0.1</v>
      </c>
      <c r="E26" s="24" t="s">
        <v>63</v>
      </c>
      <c r="F26" s="59">
        <v>300.0</v>
      </c>
      <c r="G26" s="32">
        <f t="shared" si="1"/>
        <v>1</v>
      </c>
      <c r="H26" s="60">
        <f t="shared" si="2"/>
        <v>30</v>
      </c>
      <c r="I26" s="58">
        <f>C15*D26/C9</f>
        <v>0.2</v>
      </c>
      <c r="J26" s="1"/>
      <c r="M26" s="50"/>
      <c r="O26" s="51"/>
    </row>
    <row r="27">
      <c r="A27" s="1"/>
      <c r="B27" s="52" t="s">
        <v>67</v>
      </c>
      <c r="C27" s="92">
        <v>0.25</v>
      </c>
      <c r="D27" s="92">
        <v>0.25</v>
      </c>
      <c r="E27" s="24" t="s">
        <v>63</v>
      </c>
      <c r="F27" s="60">
        <v>250.0</v>
      </c>
      <c r="G27" s="32">
        <f t="shared" si="1"/>
        <v>1</v>
      </c>
      <c r="H27" s="60">
        <f t="shared" si="2"/>
        <v>62.5</v>
      </c>
      <c r="I27" s="58">
        <f>C15*D27/C9</f>
        <v>0.5</v>
      </c>
      <c r="J27" s="1"/>
      <c r="M27" s="50"/>
      <c r="O27" s="51"/>
    </row>
    <row r="28">
      <c r="A28" s="1"/>
      <c r="B28" s="52" t="s">
        <v>68</v>
      </c>
      <c r="C28" s="92">
        <v>0.003</v>
      </c>
      <c r="D28" s="92">
        <v>0.003</v>
      </c>
      <c r="E28" s="24" t="s">
        <v>63</v>
      </c>
      <c r="F28" s="59">
        <v>50.0</v>
      </c>
      <c r="G28" s="32">
        <f t="shared" si="1"/>
        <v>1</v>
      </c>
      <c r="H28" s="60">
        <f t="shared" si="2"/>
        <v>0.15</v>
      </c>
      <c r="I28" s="58">
        <f>C15*D28/C9</f>
        <v>0.006</v>
      </c>
      <c r="J28" s="1"/>
      <c r="M28" s="61"/>
      <c r="N28" s="62"/>
      <c r="O28" s="63"/>
    </row>
    <row r="29">
      <c r="A29" s="1"/>
      <c r="B29" s="52" t="s">
        <v>69</v>
      </c>
      <c r="C29" s="92">
        <v>0.005</v>
      </c>
      <c r="D29" s="92">
        <v>0.005</v>
      </c>
      <c r="E29" s="24" t="s">
        <v>63</v>
      </c>
      <c r="F29" s="59">
        <v>50.0</v>
      </c>
      <c r="G29" s="32">
        <f t="shared" si="1"/>
        <v>1</v>
      </c>
      <c r="H29" s="60">
        <f t="shared" si="2"/>
        <v>0.25</v>
      </c>
      <c r="I29" s="58">
        <f>C15*D29/C9</f>
        <v>0.01</v>
      </c>
      <c r="J29" s="1"/>
      <c r="M29" s="64"/>
    </row>
    <row r="30">
      <c r="A30" s="1"/>
      <c r="B30" s="52"/>
      <c r="C30" s="53"/>
      <c r="D30" s="53"/>
      <c r="E30" s="27"/>
      <c r="F30" s="59"/>
      <c r="G30" s="32" t="str">
        <f t="shared" si="1"/>
        <v>#DIV/0!</v>
      </c>
      <c r="H30" s="60">
        <f t="shared" si="2"/>
        <v>0</v>
      </c>
      <c r="I30" s="58">
        <f t="shared" ref="I30:I33" si="3">C15*D30/C9</f>
        <v>0</v>
      </c>
      <c r="J30" s="1"/>
      <c r="M30" s="64"/>
    </row>
    <row r="31">
      <c r="A31" s="1"/>
      <c r="B31" s="52"/>
      <c r="C31" s="23"/>
      <c r="D31" s="23"/>
      <c r="E31" s="27"/>
      <c r="F31" s="59"/>
      <c r="G31" s="32" t="str">
        <f t="shared" si="1"/>
        <v>#DIV/0!</v>
      </c>
      <c r="H31" s="60">
        <f t="shared" si="2"/>
        <v>0</v>
      </c>
      <c r="I31" s="58" t="str">
        <f t="shared" si="3"/>
        <v>#DIV/0!</v>
      </c>
      <c r="J31" s="1"/>
    </row>
    <row r="32">
      <c r="A32" s="1"/>
      <c r="B32" s="52"/>
      <c r="C32" s="23"/>
      <c r="D32" s="23"/>
      <c r="E32" s="27"/>
      <c r="F32" s="59"/>
      <c r="G32" s="32" t="str">
        <f t="shared" si="1"/>
        <v>#DIV/0!</v>
      </c>
      <c r="H32" s="60">
        <f t="shared" si="2"/>
        <v>0</v>
      </c>
      <c r="I32" s="58">
        <f t="shared" si="3"/>
        <v>0</v>
      </c>
      <c r="J32" s="1"/>
    </row>
    <row r="33">
      <c r="A33" s="1"/>
      <c r="B33" s="52"/>
      <c r="C33" s="23"/>
      <c r="D33" s="23"/>
      <c r="E33" s="65"/>
      <c r="F33" s="66"/>
      <c r="G33" s="32" t="str">
        <f t="shared" si="1"/>
        <v>#DIV/0!</v>
      </c>
      <c r="H33" s="60">
        <f t="shared" si="2"/>
        <v>0</v>
      </c>
      <c r="I33" s="58">
        <f t="shared" si="3"/>
        <v>0</v>
      </c>
      <c r="J33" s="1"/>
    </row>
    <row r="34">
      <c r="A34" s="1"/>
      <c r="B34" s="67"/>
      <c r="C34" s="67"/>
      <c r="D34" s="67"/>
      <c r="E34" s="67"/>
      <c r="F34" s="67"/>
      <c r="G34" s="67" t="s">
        <v>36</v>
      </c>
      <c r="H34" s="68">
        <f t="shared" ref="H34:I34" si="4">SUM(H21:H33)</f>
        <v>109.67</v>
      </c>
      <c r="I34" s="69" t="str">
        <f t="shared" si="4"/>
        <v>#DIV/0!</v>
      </c>
      <c r="J34" s="1"/>
    </row>
    <row r="35">
      <c r="A35" s="1"/>
      <c r="B35" s="1"/>
      <c r="C35" s="70"/>
      <c r="D35" s="70"/>
      <c r="E35" s="28"/>
      <c r="F35" s="71"/>
      <c r="G35" s="67" t="s">
        <v>37</v>
      </c>
      <c r="H35" s="72">
        <f>H34*0.1</f>
        <v>10.967</v>
      </c>
      <c r="I35" s="1"/>
      <c r="J35" s="1"/>
    </row>
    <row r="36">
      <c r="A36" s="1"/>
      <c r="B36" s="1"/>
      <c r="C36" s="15"/>
      <c r="D36" s="15"/>
      <c r="E36" s="15"/>
      <c r="F36" s="19"/>
      <c r="G36" s="73" t="s">
        <v>38</v>
      </c>
      <c r="H36" s="74">
        <f>SUM(H34:H35)</f>
        <v>120.637</v>
      </c>
      <c r="I36" s="1"/>
      <c r="J36" s="1"/>
    </row>
    <row r="37">
      <c r="C37" s="75"/>
      <c r="D37" s="75"/>
      <c r="E37" s="75"/>
      <c r="F37" s="75"/>
      <c r="G37" s="75"/>
      <c r="H37" s="75"/>
    </row>
    <row r="38">
      <c r="B38" s="42" t="s">
        <v>39</v>
      </c>
    </row>
    <row r="39">
      <c r="B39" s="93" t="s">
        <v>70</v>
      </c>
      <c r="C39" s="6"/>
      <c r="D39" s="6"/>
      <c r="E39" s="6"/>
      <c r="F39" s="6"/>
      <c r="G39" s="6"/>
      <c r="H39" s="6"/>
      <c r="I39" s="7"/>
    </row>
    <row r="40">
      <c r="B40" s="77"/>
      <c r="I40" s="78"/>
    </row>
    <row r="41">
      <c r="B41" s="77"/>
      <c r="I41" s="78"/>
    </row>
    <row r="42">
      <c r="B42" s="77"/>
      <c r="I42" s="78"/>
    </row>
    <row r="43">
      <c r="B43" s="77"/>
      <c r="I43" s="78"/>
    </row>
    <row r="44">
      <c r="B44" s="77"/>
      <c r="I44" s="78"/>
    </row>
    <row r="45">
      <c r="B45" s="77"/>
      <c r="I45" s="78"/>
    </row>
    <row r="46">
      <c r="B46" s="79"/>
      <c r="C46" s="80"/>
      <c r="D46" s="80"/>
      <c r="E46" s="80"/>
      <c r="F46" s="80"/>
      <c r="G46" s="80"/>
      <c r="H46" s="80"/>
      <c r="I46" s="81"/>
    </row>
    <row r="47">
      <c r="B47" s="82"/>
      <c r="C47" s="82"/>
      <c r="D47" s="82"/>
      <c r="E47" s="82"/>
      <c r="F47" s="82"/>
      <c r="G47" s="82"/>
      <c r="H47" s="82"/>
      <c r="I47" s="82"/>
    </row>
    <row r="48">
      <c r="B48" s="42" t="s">
        <v>40</v>
      </c>
    </row>
    <row r="49">
      <c r="B49" s="94" t="s">
        <v>71</v>
      </c>
      <c r="C49" s="95"/>
      <c r="D49" s="95"/>
      <c r="E49" s="95"/>
      <c r="F49" s="95"/>
      <c r="G49" s="95"/>
      <c r="H49" s="95"/>
      <c r="I49" s="96"/>
    </row>
    <row r="50">
      <c r="B50" s="97" t="s">
        <v>72</v>
      </c>
      <c r="C50" s="98"/>
      <c r="D50" s="98"/>
      <c r="E50" s="98"/>
      <c r="F50" s="98"/>
      <c r="G50" s="98"/>
      <c r="H50" s="98"/>
      <c r="I50" s="99"/>
    </row>
    <row r="51">
      <c r="B51" s="97" t="s">
        <v>73</v>
      </c>
      <c r="C51" s="98"/>
      <c r="D51" s="98"/>
      <c r="E51" s="98"/>
      <c r="F51" s="98"/>
      <c r="G51" s="98"/>
      <c r="H51" s="98"/>
      <c r="I51" s="99"/>
    </row>
    <row r="52">
      <c r="B52" s="97" t="s">
        <v>74</v>
      </c>
      <c r="C52" s="98"/>
      <c r="D52" s="98"/>
      <c r="E52" s="98"/>
      <c r="F52" s="98"/>
      <c r="G52" s="98"/>
      <c r="H52" s="98"/>
      <c r="I52" s="99"/>
    </row>
    <row r="53">
      <c r="B53" s="97" t="s">
        <v>75</v>
      </c>
      <c r="C53" s="98"/>
      <c r="D53" s="98"/>
      <c r="E53" s="98"/>
      <c r="F53" s="98"/>
      <c r="G53" s="98"/>
      <c r="H53" s="98"/>
      <c r="I53" s="99"/>
    </row>
    <row r="54">
      <c r="B54" s="97" t="s">
        <v>76</v>
      </c>
      <c r="C54" s="98"/>
      <c r="D54" s="98"/>
      <c r="E54" s="98"/>
      <c r="F54" s="98"/>
      <c r="G54" s="98"/>
      <c r="H54" s="98"/>
      <c r="I54" s="99"/>
    </row>
    <row r="55">
      <c r="B55" s="97" t="s">
        <v>77</v>
      </c>
      <c r="C55" s="98"/>
      <c r="D55" s="98"/>
      <c r="E55" s="98"/>
      <c r="F55" s="98"/>
      <c r="G55" s="98"/>
      <c r="H55" s="98"/>
      <c r="I55" s="99"/>
    </row>
    <row r="56">
      <c r="B56" s="100"/>
      <c r="C56" s="101"/>
      <c r="D56" s="101"/>
      <c r="E56" s="101"/>
      <c r="F56" s="101"/>
      <c r="G56" s="101"/>
      <c r="H56" s="101"/>
      <c r="I56" s="102"/>
    </row>
    <row r="59">
      <c r="E59" s="42" t="s">
        <v>28</v>
      </c>
    </row>
    <row r="60">
      <c r="E60" s="43"/>
      <c r="F60" s="44"/>
      <c r="G60" s="45"/>
    </row>
    <row r="61">
      <c r="E61" s="50"/>
      <c r="G61" s="51"/>
    </row>
    <row r="62">
      <c r="E62" s="50"/>
      <c r="G62" s="51"/>
    </row>
    <row r="63">
      <c r="E63" s="50"/>
      <c r="G63" s="51"/>
    </row>
    <row r="64">
      <c r="E64" s="50"/>
      <c r="G64" s="51"/>
    </row>
    <row r="65">
      <c r="E65" s="50"/>
      <c r="G65" s="51"/>
    </row>
    <row r="66">
      <c r="E66" s="50"/>
      <c r="G66" s="51"/>
    </row>
    <row r="67">
      <c r="E67" s="50"/>
      <c r="G67" s="51"/>
    </row>
    <row r="68">
      <c r="E68" s="50"/>
      <c r="G68" s="51"/>
    </row>
    <row r="69">
      <c r="E69" s="61"/>
      <c r="F69" s="62"/>
      <c r="G69" s="63"/>
    </row>
  </sheetData>
  <mergeCells count="20">
    <mergeCell ref="B2:I2"/>
    <mergeCell ref="B3:I3"/>
    <mergeCell ref="C4:I4"/>
    <mergeCell ref="C5:D5"/>
    <mergeCell ref="G5:H5"/>
    <mergeCell ref="F7:G7"/>
    <mergeCell ref="F8:G8"/>
    <mergeCell ref="F14:G14"/>
    <mergeCell ref="B38:I38"/>
    <mergeCell ref="B39:I46"/>
    <mergeCell ref="B48:I48"/>
    <mergeCell ref="E59:G59"/>
    <mergeCell ref="E60:G69"/>
    <mergeCell ref="F9:G9"/>
    <mergeCell ref="F10:G10"/>
    <mergeCell ref="F11:G11"/>
    <mergeCell ref="F12:G12"/>
    <mergeCell ref="F13:G13"/>
    <mergeCell ref="M18:O18"/>
    <mergeCell ref="M19:O2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0"/>
    <col customWidth="1" min="3" max="3" width="30.0"/>
    <col customWidth="1" min="6" max="6" width="11.63"/>
    <col customWidth="1" min="7" max="7" width="49.38"/>
    <col customWidth="1" min="8" max="8" width="19.25"/>
    <col customWidth="1" min="9" max="9" width="22.38"/>
    <col customWidth="1" min="10" max="10" width="61.75"/>
    <col customWidth="1" min="14" max="14" width="32.25"/>
  </cols>
  <sheetData>
    <row r="1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>
      <c r="A2" s="103"/>
      <c r="B2" s="104" t="s">
        <v>78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>
      <c r="A3" s="103"/>
      <c r="B3" s="105" t="s">
        <v>79</v>
      </c>
      <c r="C3" s="105" t="s">
        <v>80</v>
      </c>
      <c r="D3" s="103"/>
      <c r="E3" s="103"/>
      <c r="F3" s="103"/>
      <c r="G3" s="106" t="s">
        <v>81</v>
      </c>
      <c r="H3" s="107">
        <v>35.0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>
      <c r="A4" s="103"/>
      <c r="B4" s="108" t="s">
        <v>82</v>
      </c>
      <c r="C4" s="108">
        <v>85.0</v>
      </c>
      <c r="D4" s="103"/>
      <c r="E4" s="103"/>
      <c r="F4" s="103"/>
      <c r="G4" s="108" t="s">
        <v>83</v>
      </c>
      <c r="H4" s="108" t="s">
        <v>84</v>
      </c>
      <c r="I4" s="103"/>
      <c r="J4" s="103"/>
      <c r="K4" s="103"/>
      <c r="L4" s="103"/>
      <c r="M4" s="103"/>
      <c r="N4" s="108" t="s">
        <v>85</v>
      </c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</row>
    <row r="5">
      <c r="A5" s="103"/>
      <c r="B5" s="108" t="s">
        <v>86</v>
      </c>
      <c r="C5" s="108">
        <v>9.0</v>
      </c>
      <c r="D5" s="103"/>
      <c r="E5" s="103"/>
      <c r="F5" s="103"/>
      <c r="G5" s="108" t="s">
        <v>87</v>
      </c>
      <c r="H5" s="108" t="s">
        <v>84</v>
      </c>
      <c r="I5" s="103"/>
      <c r="J5" s="103"/>
      <c r="K5" s="103"/>
      <c r="L5" s="103"/>
      <c r="M5" s="103"/>
      <c r="N5" s="108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</row>
    <row r="6">
      <c r="A6" s="103"/>
      <c r="B6" s="108" t="s">
        <v>88</v>
      </c>
      <c r="C6" s="103"/>
      <c r="D6" s="103"/>
      <c r="E6" s="103"/>
      <c r="F6" s="103"/>
      <c r="G6" s="108" t="s">
        <v>89</v>
      </c>
      <c r="H6" s="108" t="s">
        <v>84</v>
      </c>
      <c r="I6" s="103"/>
      <c r="J6" s="103"/>
      <c r="K6" s="103"/>
      <c r="L6" s="103"/>
      <c r="M6" s="103"/>
      <c r="N6" s="108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>
      <c r="A7" s="103"/>
      <c r="B7" s="108" t="s">
        <v>90</v>
      </c>
      <c r="C7" s="103"/>
      <c r="D7" s="103"/>
      <c r="E7" s="103"/>
      <c r="F7" s="103"/>
      <c r="G7" s="108" t="s">
        <v>91</v>
      </c>
      <c r="H7" s="108"/>
      <c r="I7" s="108"/>
      <c r="J7" s="108"/>
      <c r="K7" s="103"/>
      <c r="L7" s="103"/>
      <c r="M7" s="103"/>
      <c r="N7" s="108" t="s">
        <v>92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</row>
    <row r="8">
      <c r="A8" s="103"/>
      <c r="B8" s="108" t="s">
        <v>93</v>
      </c>
      <c r="C8" s="108">
        <v>60.0</v>
      </c>
      <c r="D8" s="103"/>
      <c r="E8" s="103"/>
      <c r="F8" s="103"/>
      <c r="G8" s="108"/>
      <c r="H8" s="103"/>
      <c r="I8" s="103"/>
      <c r="J8" s="103"/>
      <c r="K8" s="103"/>
      <c r="L8" s="103"/>
      <c r="M8" s="103"/>
      <c r="N8" s="108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</row>
    <row r="9">
      <c r="A9" s="103"/>
      <c r="B9" s="108" t="s">
        <v>94</v>
      </c>
      <c r="C9" s="103"/>
      <c r="D9" s="103"/>
      <c r="E9" s="103"/>
      <c r="F9" s="103"/>
      <c r="G9" s="108"/>
      <c r="H9" s="103"/>
      <c r="I9" s="103"/>
      <c r="J9" s="103"/>
      <c r="K9" s="103"/>
      <c r="L9" s="103"/>
      <c r="M9" s="103"/>
      <c r="N9" s="108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</row>
    <row r="10">
      <c r="A10" s="103"/>
      <c r="B10" s="108" t="s">
        <v>95</v>
      </c>
      <c r="C10" s="103"/>
      <c r="D10" s="103"/>
      <c r="E10" s="103"/>
      <c r="F10" s="103"/>
      <c r="G10" s="108" t="s">
        <v>96</v>
      </c>
      <c r="H10" s="103"/>
      <c r="I10" s="103"/>
      <c r="J10" s="103"/>
      <c r="K10" s="103"/>
      <c r="L10" s="103"/>
      <c r="M10" s="103"/>
      <c r="N10" s="108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</row>
    <row r="11">
      <c r="A11" s="103"/>
      <c r="B11" s="108" t="s">
        <v>97</v>
      </c>
      <c r="C11" s="108">
        <v>40.0</v>
      </c>
      <c r="D11" s="103"/>
      <c r="E11" s="103"/>
      <c r="F11" s="103"/>
      <c r="G11" s="103"/>
      <c r="H11" s="103"/>
      <c r="I11" s="103"/>
      <c r="J11" s="106" t="s">
        <v>98</v>
      </c>
      <c r="K11" s="103"/>
      <c r="L11" s="103"/>
      <c r="M11" s="103"/>
      <c r="N11" s="108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</row>
    <row r="12">
      <c r="A12" s="103"/>
      <c r="B12" s="108" t="s">
        <v>88</v>
      </c>
      <c r="C12" s="109">
        <v>36.0</v>
      </c>
      <c r="D12" s="103"/>
      <c r="E12" s="103"/>
      <c r="F12" s="103"/>
      <c r="G12" s="106" t="s">
        <v>7</v>
      </c>
      <c r="H12" s="107">
        <v>50.0</v>
      </c>
      <c r="I12" s="108" t="s">
        <v>99</v>
      </c>
      <c r="J12" s="108" t="s">
        <v>100</v>
      </c>
      <c r="K12" s="103"/>
      <c r="L12" s="103"/>
      <c r="M12" s="103"/>
      <c r="N12" s="108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</row>
    <row r="13">
      <c r="A13" s="103"/>
      <c r="B13" s="103"/>
      <c r="C13" s="103"/>
      <c r="D13" s="103"/>
      <c r="E13" s="103"/>
      <c r="F13" s="103"/>
      <c r="G13" s="103"/>
      <c r="H13" s="103"/>
      <c r="I13" s="108" t="s">
        <v>101</v>
      </c>
      <c r="J13" s="103"/>
      <c r="K13" s="103"/>
      <c r="L13" s="103"/>
      <c r="M13" s="103"/>
      <c r="N13" s="108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</row>
    <row r="14">
      <c r="A14" s="103"/>
      <c r="B14" s="108"/>
      <c r="C14" s="110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8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</row>
    <row r="15">
      <c r="A15" s="103"/>
      <c r="E15" s="111"/>
      <c r="F15" s="103"/>
      <c r="G15" s="103"/>
      <c r="H15" s="103"/>
      <c r="I15" s="103"/>
      <c r="J15" s="103"/>
      <c r="K15" s="103"/>
      <c r="L15" s="103"/>
      <c r="M15" s="103"/>
      <c r="N15" s="108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</row>
    <row r="16">
      <c r="A16" s="103"/>
      <c r="E16" s="111"/>
      <c r="F16" s="103"/>
      <c r="G16" s="103"/>
      <c r="H16" s="103"/>
      <c r="I16" s="103"/>
      <c r="J16" s="103"/>
      <c r="K16" s="103"/>
      <c r="L16" s="103"/>
      <c r="M16" s="103"/>
      <c r="N16" s="108" t="s">
        <v>102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</row>
    <row r="17">
      <c r="A17" s="103"/>
      <c r="E17" s="111"/>
      <c r="F17" s="103"/>
      <c r="G17" s="103"/>
      <c r="H17" s="103"/>
      <c r="I17" s="103"/>
      <c r="J17" s="103"/>
      <c r="K17" s="103"/>
      <c r="L17" s="103"/>
      <c r="M17" s="103"/>
      <c r="N17" s="108" t="s">
        <v>103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</row>
    <row r="18">
      <c r="A18" s="103"/>
      <c r="E18" s="111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</row>
    <row r="19">
      <c r="A19" s="103"/>
      <c r="E19" s="111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>
      <c r="A20" s="103"/>
      <c r="B20" s="112" t="s">
        <v>104</v>
      </c>
      <c r="E20" s="111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>
      <c r="A21" s="103"/>
      <c r="B21" s="105" t="s">
        <v>79</v>
      </c>
      <c r="C21" s="105" t="s">
        <v>80</v>
      </c>
      <c r="E21" s="111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>
      <c r="A22" s="103"/>
      <c r="B22" s="108" t="s">
        <v>105</v>
      </c>
      <c r="C22" s="109">
        <v>22.0</v>
      </c>
      <c r="E22" s="111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</row>
    <row r="23">
      <c r="A23" s="103"/>
      <c r="B23" s="108" t="s">
        <v>106</v>
      </c>
      <c r="C23" s="109">
        <v>25.0</v>
      </c>
      <c r="E23" s="111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</row>
    <row r="24">
      <c r="A24" s="103"/>
      <c r="B24" s="108" t="s">
        <v>107</v>
      </c>
      <c r="C24" s="109">
        <v>21.0</v>
      </c>
      <c r="E24" s="111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</row>
    <row r="25">
      <c r="A25" s="103"/>
      <c r="B25" s="108" t="s">
        <v>108</v>
      </c>
      <c r="C25" s="108">
        <v>395.0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</row>
    <row r="26">
      <c r="A26" s="103"/>
      <c r="B26" s="108" t="s">
        <v>109</v>
      </c>
      <c r="C26" s="108">
        <v>104.0</v>
      </c>
      <c r="D26" s="103"/>
      <c r="E26" s="103"/>
      <c r="F26" s="103"/>
      <c r="G26" s="108" t="s">
        <v>110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</row>
    <row r="27">
      <c r="A27" s="103"/>
      <c r="B27" s="108" t="s">
        <v>111</v>
      </c>
      <c r="C27" s="108">
        <v>70.0</v>
      </c>
      <c r="D27" s="103"/>
      <c r="E27" s="103"/>
      <c r="F27" s="103"/>
      <c r="G27" s="108" t="s">
        <v>112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</row>
    <row r="28">
      <c r="A28" s="103"/>
      <c r="B28" s="108" t="s">
        <v>113</v>
      </c>
      <c r="C28" s="108">
        <v>98.0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</row>
    <row r="29">
      <c r="A29" s="103"/>
      <c r="B29" s="108" t="s">
        <v>114</v>
      </c>
      <c r="C29" s="108">
        <v>35.0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</row>
    <row r="30">
      <c r="A30" s="103"/>
      <c r="B30" s="108" t="s">
        <v>115</v>
      </c>
      <c r="C30" s="108">
        <v>18.0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</row>
    <row r="31">
      <c r="A31" s="103"/>
      <c r="B31" s="108" t="s">
        <v>116</v>
      </c>
      <c r="C31" s="108">
        <v>600.0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</row>
    <row r="32">
      <c r="A32" s="103"/>
      <c r="B32" s="108" t="s">
        <v>117</v>
      </c>
      <c r="C32" s="108">
        <v>80.0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</row>
    <row r="33">
      <c r="A33" s="103"/>
      <c r="B33" s="108" t="s">
        <v>54</v>
      </c>
      <c r="C33" s="108">
        <v>250.0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</row>
    <row r="34">
      <c r="A34" s="103"/>
      <c r="B34" s="108" t="s">
        <v>118</v>
      </c>
      <c r="C34" s="108">
        <v>40.0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</row>
    <row r="35">
      <c r="A35" s="103"/>
      <c r="B35" s="108" t="s">
        <v>52</v>
      </c>
      <c r="C35" s="108">
        <v>60.0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</row>
    <row r="36">
      <c r="A36" s="103"/>
      <c r="B36" s="108" t="s">
        <v>119</v>
      </c>
      <c r="C36" s="108">
        <v>120.0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</row>
    <row r="37">
      <c r="A37" s="103"/>
      <c r="B37" s="108" t="s">
        <v>120</v>
      </c>
      <c r="C37" s="108">
        <v>10.0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</row>
    <row r="38">
      <c r="A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</row>
    <row r="39">
      <c r="A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</row>
    <row r="40">
      <c r="A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</row>
    <row r="41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</row>
    <row r="42">
      <c r="A42" s="103"/>
      <c r="B42" s="113" t="s">
        <v>121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</row>
    <row r="43">
      <c r="A43" s="103"/>
      <c r="B43" s="105" t="s">
        <v>79</v>
      </c>
      <c r="C43" s="105" t="s">
        <v>80</v>
      </c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</row>
    <row r="44">
      <c r="A44" s="103"/>
      <c r="B44" s="108" t="s">
        <v>122</v>
      </c>
      <c r="C44" s="108">
        <v>71.0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</row>
    <row r="45">
      <c r="A45" s="103"/>
      <c r="B45" s="108" t="s">
        <v>123</v>
      </c>
      <c r="C45" s="108">
        <v>40.0</v>
      </c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</row>
    <row r="46">
      <c r="A46" s="103"/>
      <c r="B46" s="108" t="s">
        <v>124</v>
      </c>
      <c r="C46" s="108">
        <v>114.0</v>
      </c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</row>
    <row r="47">
      <c r="A47" s="103"/>
      <c r="B47" s="108" t="s">
        <v>125</v>
      </c>
      <c r="C47" s="108">
        <v>50.0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</row>
    <row r="48">
      <c r="A48" s="103"/>
      <c r="B48" s="108" t="s">
        <v>126</v>
      </c>
      <c r="C48" s="109">
        <v>300.0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</row>
    <row r="49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</row>
    <row r="50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</row>
    <row r="5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</row>
    <row r="52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</row>
    <row r="53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</row>
    <row r="56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</row>
    <row r="57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</row>
    <row r="58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</row>
    <row r="59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</row>
    <row r="60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</row>
    <row r="62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</row>
    <row r="64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</row>
    <row r="65">
      <c r="A65" s="103"/>
      <c r="B65" s="114" t="s">
        <v>127</v>
      </c>
      <c r="C65" s="14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</row>
    <row r="66">
      <c r="A66" s="103"/>
      <c r="B66" s="105" t="s">
        <v>79</v>
      </c>
      <c r="C66" s="105" t="s">
        <v>80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</row>
    <row r="67">
      <c r="A67" s="103"/>
      <c r="B67" s="108" t="s">
        <v>128</v>
      </c>
      <c r="C67" s="109">
        <v>250.0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</row>
    <row r="68">
      <c r="A68" s="103"/>
      <c r="B68" s="108" t="s">
        <v>129</v>
      </c>
      <c r="C68" s="109">
        <v>115.0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</row>
    <row r="69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</row>
    <row r="70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</row>
    <row r="72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</row>
    <row r="74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</row>
    <row r="7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</row>
    <row r="76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</row>
    <row r="77">
      <c r="A77" s="103"/>
      <c r="B77" s="115" t="s">
        <v>130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</row>
    <row r="78">
      <c r="A78" s="103"/>
      <c r="B78" s="105" t="s">
        <v>79</v>
      </c>
      <c r="C78" s="105" t="s">
        <v>80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</row>
    <row r="79">
      <c r="A79" s="103"/>
      <c r="B79" s="108" t="s">
        <v>131</v>
      </c>
      <c r="C79" s="109">
        <v>250.0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</row>
    <row r="80">
      <c r="A80" s="103"/>
      <c r="B80" s="108" t="s">
        <v>132</v>
      </c>
      <c r="C80" s="109">
        <v>50.0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</row>
    <row r="81">
      <c r="A81" s="103"/>
      <c r="B81" s="108" t="s">
        <v>133</v>
      </c>
      <c r="C81" s="109">
        <v>40.0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</row>
    <row r="82">
      <c r="A82" s="103"/>
      <c r="B82" s="108" t="s">
        <v>134</v>
      </c>
      <c r="C82" s="108">
        <v>10.0</v>
      </c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</row>
    <row r="83">
      <c r="A83" s="103"/>
      <c r="B83" s="108" t="s">
        <v>135</v>
      </c>
      <c r="C83" s="108">
        <v>380.0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</row>
    <row r="84">
      <c r="A84" s="103"/>
      <c r="B84" s="108" t="s">
        <v>136</v>
      </c>
      <c r="C84" s="108">
        <v>150.0</v>
      </c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</row>
    <row r="85">
      <c r="A85" s="103"/>
      <c r="B85" s="108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</row>
    <row r="86">
      <c r="A86" s="103"/>
      <c r="B86" s="116" t="s">
        <v>137</v>
      </c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</row>
    <row r="87">
      <c r="A87" s="103"/>
      <c r="B87" s="105" t="s">
        <v>79</v>
      </c>
      <c r="C87" s="105" t="s">
        <v>80</v>
      </c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</row>
    <row r="88">
      <c r="A88" s="103"/>
      <c r="B88" s="108" t="s">
        <v>138</v>
      </c>
      <c r="C88" s="108">
        <v>57.0</v>
      </c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</row>
    <row r="89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</row>
    <row r="90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</row>
    <row r="92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</row>
    <row r="94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</row>
    <row r="96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</row>
    <row r="97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</row>
    <row r="98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</row>
    <row r="99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</row>
    <row r="100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</row>
    <row r="101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</row>
    <row r="102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</row>
    <row r="103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</row>
    <row r="104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</row>
    <row r="10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</row>
    <row r="106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</row>
    <row r="107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</row>
    <row r="108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</row>
    <row r="109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</row>
    <row r="110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</row>
    <row r="111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</row>
    <row r="112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</row>
    <row r="113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</row>
    <row r="114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</row>
    <row r="11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</row>
    <row r="116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</row>
    <row r="117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</row>
    <row r="118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</row>
    <row r="119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</row>
    <row r="120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</row>
    <row r="121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</row>
    <row r="122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</row>
    <row r="123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</row>
    <row r="124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</row>
    <row r="1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</row>
    <row r="126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</row>
    <row r="129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</row>
    <row r="130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</row>
    <row r="132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</row>
    <row r="133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</row>
    <row r="134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</row>
    <row r="13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</row>
    <row r="136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</row>
    <row r="137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</row>
    <row r="138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</row>
    <row r="139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</row>
    <row r="140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</row>
    <row r="14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</row>
    <row r="143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</row>
    <row r="144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</row>
    <row r="14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</row>
    <row r="146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</row>
    <row r="147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</row>
    <row r="148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</row>
    <row r="149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</row>
    <row r="150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</row>
    <row r="151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</row>
    <row r="15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</row>
    <row r="153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</row>
    <row r="154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</row>
    <row r="15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</row>
    <row r="156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</row>
    <row r="157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</row>
    <row r="158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</row>
    <row r="159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</row>
    <row r="160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</row>
    <row r="161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</row>
    <row r="16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</row>
    <row r="163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</row>
    <row r="164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</row>
    <row r="16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</row>
    <row r="166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</row>
    <row r="167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</row>
    <row r="168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</row>
    <row r="169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</row>
    <row r="170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</row>
    <row r="171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</row>
    <row r="17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</row>
    <row r="173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</row>
    <row r="174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</row>
    <row r="17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</row>
    <row r="176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</row>
    <row r="177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</row>
    <row r="178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</row>
    <row r="179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</row>
    <row r="180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</row>
    <row r="181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</row>
    <row r="182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</row>
    <row r="18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</row>
    <row r="184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</row>
    <row r="18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</row>
    <row r="186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</row>
    <row r="187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</row>
    <row r="188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</row>
    <row r="189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</row>
    <row r="190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</row>
    <row r="191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</row>
    <row r="192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</row>
    <row r="193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</row>
    <row r="194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</row>
    <row r="19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</row>
    <row r="196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</row>
    <row r="197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</row>
    <row r="198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</row>
    <row r="199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</row>
    <row r="200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</row>
    <row r="201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</row>
    <row r="202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</row>
    <row r="203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</row>
    <row r="204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</row>
    <row r="20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</row>
    <row r="206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</row>
    <row r="207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</row>
    <row r="208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</row>
    <row r="209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</row>
    <row r="211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</row>
    <row r="212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</row>
    <row r="213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</row>
    <row r="21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</row>
    <row r="216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</row>
    <row r="217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</row>
    <row r="218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</row>
    <row r="219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</row>
    <row r="220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</row>
    <row r="221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</row>
    <row r="222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</row>
    <row r="223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</row>
    <row r="224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</row>
    <row r="2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</row>
    <row r="226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</row>
    <row r="227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</row>
    <row r="228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</row>
    <row r="229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</row>
    <row r="230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</row>
    <row r="231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</row>
    <row r="232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</row>
    <row r="233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</row>
    <row r="234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</row>
    <row r="23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</row>
    <row r="236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</row>
    <row r="237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</row>
    <row r="238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</row>
    <row r="239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</row>
    <row r="240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</row>
    <row r="241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</row>
    <row r="242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</row>
    <row r="243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</row>
    <row r="244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</row>
    <row r="24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</row>
    <row r="246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</row>
    <row r="247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</row>
    <row r="248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</row>
    <row r="249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</row>
    <row r="250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</row>
    <row r="251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</row>
    <row r="252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</row>
    <row r="253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</row>
    <row r="254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</row>
    <row r="25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</row>
    <row r="256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</row>
    <row r="257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</row>
    <row r="258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</row>
    <row r="259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</row>
    <row r="261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</row>
    <row r="262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</row>
    <row r="264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</row>
    <row r="26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</row>
    <row r="266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</row>
    <row r="267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</row>
    <row r="268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</row>
    <row r="269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</row>
    <row r="270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</row>
    <row r="271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</row>
    <row r="272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</row>
    <row r="273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</row>
    <row r="274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</row>
    <row r="27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</row>
    <row r="276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</row>
    <row r="277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</row>
    <row r="278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</row>
    <row r="279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</row>
    <row r="280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</row>
    <row r="281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</row>
    <row r="282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</row>
    <row r="283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</row>
    <row r="284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</row>
    <row r="28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</row>
    <row r="286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</row>
    <row r="287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</row>
    <row r="289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</row>
    <row r="290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</row>
    <row r="291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</row>
    <row r="292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</row>
    <row r="293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</row>
    <row r="294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</row>
    <row r="29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</row>
    <row r="296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</row>
    <row r="297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</row>
    <row r="298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</row>
    <row r="299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</row>
    <row r="300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</row>
    <row r="301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</row>
    <row r="302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</row>
    <row r="303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</row>
    <row r="304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</row>
    <row r="30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</row>
    <row r="306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</row>
    <row r="307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</row>
    <row r="308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</row>
    <row r="309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</row>
    <row r="310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</row>
    <row r="311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</row>
    <row r="312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</row>
    <row r="313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</row>
    <row r="314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</row>
    <row r="31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</row>
    <row r="316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</row>
    <row r="317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</row>
    <row r="318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</row>
    <row r="319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</row>
    <row r="320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</row>
    <row r="321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</row>
    <row r="322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</row>
    <row r="323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</row>
    <row r="324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</row>
    <row r="3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</row>
    <row r="326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</row>
    <row r="327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</row>
    <row r="328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</row>
    <row r="329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</row>
    <row r="330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</row>
    <row r="331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</row>
    <row r="332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</row>
    <row r="333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</row>
    <row r="334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</row>
    <row r="33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</row>
    <row r="336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</row>
    <row r="337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</row>
    <row r="338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</row>
    <row r="339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</row>
    <row r="340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</row>
    <row r="341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</row>
    <row r="342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</row>
    <row r="343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</row>
    <row r="344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</row>
    <row r="34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</row>
    <row r="346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</row>
    <row r="347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</row>
    <row r="348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</row>
    <row r="349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</row>
    <row r="350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</row>
    <row r="351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</row>
    <row r="352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</row>
    <row r="353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</row>
    <row r="354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</row>
    <row r="35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</row>
    <row r="356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</row>
    <row r="357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</row>
    <row r="358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</row>
    <row r="359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</row>
    <row r="360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</row>
    <row r="361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</row>
    <row r="362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</row>
    <row r="363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</row>
    <row r="364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</row>
    <row r="36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</row>
    <row r="367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</row>
    <row r="368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</row>
    <row r="369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</row>
    <row r="370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</row>
    <row r="371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</row>
    <row r="372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</row>
    <row r="373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</row>
    <row r="374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</row>
    <row r="37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</row>
    <row r="376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</row>
    <row r="377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</row>
    <row r="378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</row>
    <row r="379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</row>
    <row r="380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</row>
    <row r="381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</row>
    <row r="382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</row>
    <row r="383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</row>
    <row r="384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</row>
    <row r="38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</row>
    <row r="386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</row>
    <row r="387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</row>
    <row r="388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</row>
    <row r="389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</row>
    <row r="390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</row>
    <row r="391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</row>
    <row r="393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</row>
    <row r="394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</row>
    <row r="39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</row>
    <row r="396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</row>
    <row r="397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</row>
    <row r="398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</row>
    <row r="399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</row>
    <row r="400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</row>
    <row r="401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</row>
    <row r="402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</row>
    <row r="403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</row>
    <row r="404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</row>
    <row r="40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</row>
    <row r="406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</row>
    <row r="407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</row>
    <row r="408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</row>
    <row r="409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</row>
    <row r="410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</row>
    <row r="411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</row>
    <row r="412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</row>
    <row r="413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</row>
    <row r="414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</row>
    <row r="41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</row>
    <row r="416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</row>
    <row r="417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</row>
    <row r="418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</row>
    <row r="419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</row>
    <row r="420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</row>
    <row r="421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</row>
    <row r="422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</row>
    <row r="423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</row>
    <row r="424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</row>
    <row r="4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</row>
    <row r="426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</row>
    <row r="427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</row>
    <row r="428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</row>
    <row r="429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</row>
    <row r="430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</row>
    <row r="431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</row>
    <row r="432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</row>
    <row r="433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</row>
    <row r="434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</row>
    <row r="43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</row>
    <row r="436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</row>
    <row r="437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</row>
    <row r="438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</row>
    <row r="439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</row>
    <row r="440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</row>
    <row r="441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</row>
    <row r="442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</row>
    <row r="443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</row>
    <row r="444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</row>
    <row r="44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</row>
    <row r="446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</row>
    <row r="447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</row>
    <row r="448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</row>
    <row r="449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</row>
    <row r="450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</row>
    <row r="451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</row>
    <row r="452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</row>
    <row r="453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</row>
    <row r="454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</row>
    <row r="45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</row>
    <row r="456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</row>
    <row r="457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</row>
    <row r="458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</row>
    <row r="459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</row>
    <row r="460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</row>
    <row r="461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</row>
    <row r="462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</row>
    <row r="463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</row>
    <row r="464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</row>
    <row r="46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</row>
    <row r="466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</row>
    <row r="467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</row>
    <row r="468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</row>
    <row r="469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</row>
    <row r="470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</row>
    <row r="471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</row>
    <row r="472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</row>
    <row r="473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</row>
    <row r="474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</row>
    <row r="47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</row>
    <row r="476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</row>
    <row r="477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</row>
    <row r="478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</row>
    <row r="479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</row>
    <row r="480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</row>
    <row r="481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</row>
    <row r="482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</row>
    <row r="483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</row>
    <row r="484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</row>
    <row r="48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</row>
    <row r="486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</row>
    <row r="487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</row>
    <row r="488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</row>
    <row r="489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</row>
    <row r="490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</row>
    <row r="491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</row>
    <row r="492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</row>
    <row r="493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</row>
    <row r="494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</row>
    <row r="49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</row>
    <row r="496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</row>
    <row r="497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</row>
    <row r="498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</row>
    <row r="499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</row>
    <row r="500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</row>
    <row r="501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</row>
    <row r="502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</row>
    <row r="503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</row>
    <row r="504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</row>
    <row r="50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</row>
    <row r="506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</row>
    <row r="507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</row>
    <row r="508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</row>
    <row r="509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</row>
    <row r="510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</row>
    <row r="511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</row>
    <row r="512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</row>
    <row r="513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</row>
    <row r="514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</row>
    <row r="51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</row>
    <row r="516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</row>
    <row r="517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</row>
    <row r="518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</row>
    <row r="519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</row>
    <row r="520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</row>
    <row r="521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</row>
    <row r="522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</row>
    <row r="523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</row>
    <row r="524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</row>
    <row r="5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</row>
    <row r="526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</row>
    <row r="527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</row>
    <row r="528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</row>
    <row r="529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</row>
    <row r="530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</row>
    <row r="531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</row>
    <row r="532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</row>
    <row r="533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</row>
    <row r="534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</row>
    <row r="53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</row>
    <row r="536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</row>
    <row r="537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</row>
    <row r="538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</row>
    <row r="539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</row>
    <row r="540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</row>
    <row r="541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</row>
    <row r="542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</row>
    <row r="543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</row>
    <row r="544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</row>
    <row r="54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</row>
    <row r="546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</row>
    <row r="547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</row>
    <row r="548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</row>
    <row r="549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</row>
    <row r="550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</row>
    <row r="551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</row>
    <row r="552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</row>
    <row r="553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</row>
    <row r="554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</row>
    <row r="55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</row>
    <row r="556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</row>
    <row r="557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</row>
    <row r="558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</row>
    <row r="559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</row>
    <row r="560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</row>
    <row r="561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</row>
    <row r="562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</row>
    <row r="563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</row>
    <row r="564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</row>
    <row r="56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</row>
    <row r="566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</row>
    <row r="567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</row>
    <row r="568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</row>
    <row r="569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</row>
    <row r="570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</row>
    <row r="571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</row>
    <row r="572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</row>
    <row r="573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</row>
    <row r="574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</row>
    <row r="57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</row>
    <row r="576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</row>
    <row r="577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</row>
    <row r="578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</row>
    <row r="579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</row>
    <row r="580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</row>
    <row r="581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</row>
    <row r="582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</row>
    <row r="583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</row>
    <row r="584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</row>
    <row r="58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</row>
    <row r="586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</row>
    <row r="587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</row>
    <row r="588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</row>
    <row r="589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</row>
    <row r="590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</row>
    <row r="591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</row>
    <row r="592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</row>
    <row r="593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</row>
    <row r="594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</row>
    <row r="59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</row>
    <row r="596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</row>
    <row r="597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</row>
    <row r="598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</row>
    <row r="599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</row>
    <row r="600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</row>
    <row r="601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</row>
    <row r="602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</row>
    <row r="603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</row>
    <row r="604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</row>
    <row r="60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</row>
    <row r="606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</row>
    <row r="607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</row>
    <row r="608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</row>
    <row r="609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</row>
    <row r="610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</row>
    <row r="611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</row>
    <row r="612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</row>
    <row r="613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</row>
    <row r="614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</row>
    <row r="61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</row>
    <row r="616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</row>
    <row r="617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</row>
    <row r="618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</row>
    <row r="619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</row>
    <row r="620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</row>
    <row r="621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</row>
    <row r="622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</row>
    <row r="623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</row>
    <row r="624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</row>
    <row r="6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</row>
    <row r="626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</row>
    <row r="627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</row>
    <row r="628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</row>
    <row r="629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</row>
    <row r="630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</row>
    <row r="631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</row>
    <row r="632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</row>
    <row r="633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</row>
    <row r="634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</row>
    <row r="63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</row>
    <row r="636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</row>
    <row r="637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</row>
    <row r="638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</row>
    <row r="639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</row>
    <row r="640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</row>
    <row r="641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</row>
    <row r="642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</row>
    <row r="643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</row>
    <row r="644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</row>
    <row r="64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</row>
    <row r="646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</row>
    <row r="647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</row>
    <row r="648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</row>
    <row r="649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</row>
    <row r="650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</row>
    <row r="651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</row>
    <row r="652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</row>
    <row r="653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</row>
    <row r="654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</row>
    <row r="65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</row>
    <row r="656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</row>
    <row r="657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</row>
    <row r="658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</row>
    <row r="659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</row>
    <row r="660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</row>
    <row r="661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</row>
    <row r="662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</row>
    <row r="663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</row>
    <row r="664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</row>
    <row r="66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</row>
    <row r="666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</row>
    <row r="667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</row>
    <row r="668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</row>
    <row r="669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</row>
    <row r="670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</row>
    <row r="671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</row>
    <row r="672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</row>
    <row r="673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</row>
    <row r="674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</row>
    <row r="67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</row>
    <row r="676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</row>
    <row r="677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</row>
    <row r="678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</row>
    <row r="679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</row>
    <row r="680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</row>
    <row r="681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</row>
    <row r="682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</row>
    <row r="683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</row>
    <row r="684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</row>
    <row r="68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</row>
    <row r="686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</row>
    <row r="687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</row>
    <row r="688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</row>
    <row r="689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</row>
    <row r="690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</row>
    <row r="691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</row>
    <row r="692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</row>
    <row r="693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</row>
    <row r="694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</row>
    <row r="69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</row>
    <row r="696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</row>
    <row r="697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</row>
    <row r="698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</row>
    <row r="699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</row>
    <row r="700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</row>
    <row r="701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</row>
    <row r="702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</row>
    <row r="703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</row>
    <row r="704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</row>
    <row r="70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</row>
    <row r="706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</row>
    <row r="707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</row>
    <row r="708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</row>
    <row r="709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</row>
    <row r="710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</row>
    <row r="711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</row>
    <row r="712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</row>
    <row r="713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</row>
    <row r="714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</row>
    <row r="71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</row>
    <row r="716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</row>
    <row r="717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</row>
    <row r="718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</row>
    <row r="719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</row>
    <row r="720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</row>
    <row r="721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</row>
    <row r="722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</row>
    <row r="723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</row>
    <row r="724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</row>
    <row r="7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</row>
    <row r="726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</row>
    <row r="727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</row>
    <row r="728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</row>
    <row r="729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</row>
    <row r="730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</row>
    <row r="731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</row>
    <row r="732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</row>
    <row r="733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</row>
    <row r="734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</row>
    <row r="73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</row>
    <row r="736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</row>
    <row r="737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</row>
    <row r="738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</row>
    <row r="739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</row>
    <row r="740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</row>
    <row r="741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</row>
    <row r="742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</row>
    <row r="743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</row>
    <row r="744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</row>
    <row r="74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</row>
    <row r="746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</row>
    <row r="747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</row>
    <row r="748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</row>
    <row r="749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</row>
    <row r="750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</row>
    <row r="751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</row>
    <row r="752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</row>
    <row r="753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</row>
    <row r="754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</row>
    <row r="75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</row>
    <row r="756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</row>
    <row r="757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</row>
    <row r="758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</row>
    <row r="759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</row>
    <row r="760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</row>
    <row r="761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</row>
    <row r="762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</row>
    <row r="763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</row>
    <row r="764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</row>
    <row r="76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</row>
    <row r="766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</row>
    <row r="767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</row>
    <row r="768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</row>
    <row r="769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</row>
    <row r="770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</row>
    <row r="771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</row>
    <row r="772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</row>
    <row r="773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</row>
    <row r="774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</row>
    <row r="77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</row>
    <row r="776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</row>
    <row r="777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</row>
    <row r="778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</row>
    <row r="779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</row>
    <row r="780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</row>
    <row r="781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</row>
    <row r="782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</row>
    <row r="783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</row>
    <row r="784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</row>
    <row r="78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</row>
    <row r="786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</row>
    <row r="787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</row>
    <row r="788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</row>
    <row r="789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</row>
    <row r="790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</row>
    <row r="791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</row>
    <row r="792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</row>
    <row r="793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</row>
    <row r="794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</row>
    <row r="79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</row>
    <row r="796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</row>
    <row r="797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</row>
    <row r="798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</row>
    <row r="799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</row>
    <row r="800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</row>
    <row r="801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</row>
    <row r="802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</row>
    <row r="803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</row>
    <row r="804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</row>
    <row r="80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</row>
    <row r="806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</row>
    <row r="807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</row>
    <row r="808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</row>
    <row r="809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</row>
    <row r="810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</row>
    <row r="811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</row>
    <row r="812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</row>
    <row r="813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</row>
    <row r="814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</row>
    <row r="81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</row>
    <row r="816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</row>
    <row r="817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</row>
    <row r="818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</row>
    <row r="819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</row>
    <row r="820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</row>
    <row r="821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</row>
    <row r="822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</row>
    <row r="823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</row>
    <row r="824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</row>
    <row r="8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</row>
    <row r="826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</row>
    <row r="827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</row>
    <row r="828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</row>
    <row r="829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</row>
    <row r="830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</row>
    <row r="831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</row>
    <row r="832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</row>
    <row r="833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</row>
    <row r="834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</row>
    <row r="83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</row>
    <row r="836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</row>
    <row r="837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</row>
    <row r="838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</row>
    <row r="839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</row>
    <row r="840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</row>
    <row r="841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</row>
    <row r="842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</row>
    <row r="843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</row>
    <row r="844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</row>
    <row r="84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</row>
    <row r="846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</row>
    <row r="847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</row>
    <row r="848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</row>
    <row r="849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</row>
    <row r="850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</row>
    <row r="851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</row>
    <row r="852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</row>
    <row r="853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</row>
    <row r="854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</row>
    <row r="85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</row>
    <row r="856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</row>
    <row r="857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</row>
    <row r="858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</row>
    <row r="859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</row>
    <row r="860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</row>
    <row r="861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</row>
    <row r="862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</row>
    <row r="863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</row>
    <row r="864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</row>
    <row r="86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</row>
    <row r="866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</row>
    <row r="867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</row>
    <row r="868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</row>
    <row r="869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</row>
    <row r="870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</row>
    <row r="871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</row>
    <row r="872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</row>
    <row r="873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</row>
    <row r="874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</row>
    <row r="87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</row>
    <row r="876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</row>
    <row r="877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</row>
    <row r="878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</row>
    <row r="879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</row>
    <row r="880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</row>
    <row r="881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</row>
    <row r="882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</row>
    <row r="883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</row>
    <row r="884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</row>
    <row r="88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</row>
    <row r="886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</row>
    <row r="887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</row>
    <row r="888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</row>
    <row r="889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</row>
    <row r="890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</row>
    <row r="891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</row>
    <row r="892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</row>
    <row r="893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</row>
    <row r="894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</row>
    <row r="89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</row>
    <row r="896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</row>
    <row r="897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</row>
    <row r="898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</row>
    <row r="899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</row>
    <row r="900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</row>
    <row r="901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</row>
    <row r="902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</row>
    <row r="903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</row>
    <row r="904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</row>
    <row r="90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</row>
    <row r="906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</row>
    <row r="907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</row>
    <row r="908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</row>
    <row r="909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</row>
    <row r="910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</row>
    <row r="911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</row>
    <row r="912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</row>
    <row r="913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</row>
    <row r="914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</row>
    <row r="91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</row>
    <row r="916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</row>
    <row r="917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</row>
    <row r="918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</row>
    <row r="919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</row>
    <row r="920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</row>
    <row r="921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</row>
    <row r="922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</row>
    <row r="923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</row>
    <row r="924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</row>
    <row r="9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</row>
    <row r="926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</row>
    <row r="927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</row>
    <row r="928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</row>
    <row r="929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</row>
    <row r="930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</row>
    <row r="931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</row>
    <row r="932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</row>
    <row r="933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</row>
    <row r="934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</row>
    <row r="93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</row>
    <row r="936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</row>
    <row r="937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</row>
    <row r="938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</row>
    <row r="939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</row>
    <row r="940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</row>
    <row r="941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</row>
    <row r="942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</row>
    <row r="943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</row>
    <row r="944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</row>
    <row r="94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</row>
    <row r="946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</row>
    <row r="947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</row>
    <row r="948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</row>
    <row r="949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</row>
    <row r="950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</row>
    <row r="951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</row>
    <row r="952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</row>
    <row r="953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</row>
    <row r="954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</row>
    <row r="95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</row>
    <row r="956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</row>
    <row r="957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</row>
    <row r="958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</row>
    <row r="959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</row>
    <row r="960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</row>
    <row r="961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</row>
    <row r="962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</row>
    <row r="963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</row>
    <row r="964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</row>
    <row r="96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</row>
    <row r="966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</row>
    <row r="967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</row>
    <row r="968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</row>
    <row r="969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</row>
    <row r="970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</row>
    <row r="971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</row>
    <row r="972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</row>
    <row r="973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</row>
    <row r="974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</row>
    <row r="97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</row>
    <row r="976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</row>
    <row r="977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</row>
    <row r="978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</row>
    <row r="979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</row>
    <row r="980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</row>
    <row r="981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</row>
    <row r="982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</row>
    <row r="983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</row>
    <row r="984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</row>
    <row r="985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</row>
    <row r="986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</row>
    <row r="987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</row>
    <row r="988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</row>
    <row r="989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</row>
    <row r="990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</row>
    <row r="991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</row>
    <row r="992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</row>
    <row r="993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</row>
    <row r="994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</row>
    <row r="995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</row>
    <row r="996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</row>
    <row r="997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</row>
    <row r="998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</row>
    <row r="999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</row>
    <row r="1000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</row>
    <row r="1001">
      <c r="A1001" s="103"/>
      <c r="B1001" s="103"/>
      <c r="C1001" s="103"/>
      <c r="D1001" s="103"/>
      <c r="E1001" s="103"/>
      <c r="F1001" s="103"/>
      <c r="G1001" s="103"/>
      <c r="H1001" s="103"/>
      <c r="I1001" s="103"/>
      <c r="J1001" s="103"/>
      <c r="K1001" s="103"/>
      <c r="L1001" s="103"/>
      <c r="M1001" s="103"/>
      <c r="N1001" s="103"/>
      <c r="O1001" s="103"/>
      <c r="P1001" s="103"/>
      <c r="Q1001" s="103"/>
      <c r="R1001" s="103"/>
      <c r="S1001" s="103"/>
      <c r="T1001" s="103"/>
      <c r="U1001" s="103"/>
      <c r="V1001" s="103"/>
      <c r="W1001" s="103"/>
      <c r="X1001" s="103"/>
      <c r="Y1001" s="103"/>
      <c r="Z1001" s="103"/>
    </row>
    <row r="1002">
      <c r="A1002" s="103"/>
      <c r="B1002" s="103"/>
      <c r="C1002" s="103"/>
      <c r="D1002" s="103"/>
      <c r="E1002" s="103"/>
      <c r="F1002" s="103"/>
      <c r="G1002" s="103"/>
      <c r="H1002" s="103"/>
      <c r="I1002" s="103"/>
      <c r="J1002" s="103"/>
      <c r="K1002" s="103"/>
      <c r="L1002" s="103"/>
      <c r="M1002" s="103"/>
      <c r="N1002" s="103"/>
      <c r="O1002" s="103"/>
      <c r="P1002" s="103"/>
      <c r="Q1002" s="103"/>
      <c r="R1002" s="103"/>
      <c r="S1002" s="103"/>
      <c r="T1002" s="103"/>
      <c r="U1002" s="103"/>
      <c r="V1002" s="103"/>
      <c r="W1002" s="103"/>
      <c r="X1002" s="103"/>
      <c r="Y1002" s="103"/>
      <c r="Z1002" s="103"/>
    </row>
  </sheetData>
  <mergeCells count="6">
    <mergeCell ref="B2:C2"/>
    <mergeCell ref="B20:C20"/>
    <mergeCell ref="B42:C42"/>
    <mergeCell ref="B65:C65"/>
    <mergeCell ref="B77:C77"/>
    <mergeCell ref="B86:C8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E2" s="117" t="s">
        <v>139</v>
      </c>
    </row>
    <row r="4">
      <c r="B4" s="118" t="s">
        <v>140</v>
      </c>
      <c r="C4" s="119"/>
      <c r="D4" s="119"/>
      <c r="E4" s="119"/>
      <c r="F4" s="119"/>
      <c r="G4" s="119"/>
      <c r="H4" s="119"/>
      <c r="I4" s="119"/>
      <c r="J4" s="119"/>
      <c r="K4" s="119"/>
    </row>
    <row r="5">
      <c r="B5" s="120"/>
    </row>
    <row r="6">
      <c r="B6" s="121" t="s">
        <v>141</v>
      </c>
    </row>
    <row r="7">
      <c r="B7" s="120"/>
    </row>
    <row r="8">
      <c r="B8" s="121" t="s">
        <v>142</v>
      </c>
    </row>
    <row r="9">
      <c r="B9" s="120"/>
    </row>
    <row r="10">
      <c r="B10" s="121" t="s">
        <v>143</v>
      </c>
    </row>
    <row r="11">
      <c r="B11" s="120"/>
    </row>
    <row r="12">
      <c r="B12" s="121" t="s">
        <v>144</v>
      </c>
    </row>
    <row r="13">
      <c r="B13" s="120"/>
    </row>
    <row r="14">
      <c r="B14" s="121" t="s">
        <v>145</v>
      </c>
    </row>
    <row r="15">
      <c r="B15" s="120"/>
    </row>
    <row r="16">
      <c r="B16" s="121" t="s">
        <v>146</v>
      </c>
    </row>
    <row r="17">
      <c r="B17" s="120"/>
    </row>
    <row r="18">
      <c r="B18" s="121" t="s">
        <v>147</v>
      </c>
    </row>
  </sheetData>
  <mergeCells count="1">
    <mergeCell ref="E2:G2"/>
  </mergeCells>
  <drawing r:id="rId1"/>
</worksheet>
</file>